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Betania Cordero\Desktop\"/>
    </mc:Choice>
  </mc:AlternateContent>
  <xr:revisionPtr revIDLastSave="0" documentId="8_{AB2B5AEF-99C1-46A5-BFA6-A8A830FED307}" xr6:coauthVersionLast="47" xr6:coauthVersionMax="47" xr10:uidLastSave="{00000000-0000-0000-0000-000000000000}"/>
  <bookViews>
    <workbookView xWindow="-120" yWindow="-120" windowWidth="29040" windowHeight="15840" xr2:uid="{00000000-000D-0000-FFFF-FFFF00000000}"/>
  </bookViews>
  <sheets>
    <sheet name="TipoDocRespaldo" sheetId="1" r:id="rId1"/>
  </sheets>
  <definedNames>
    <definedName name="_xlnm._FilterDatabase" localSheetId="0" hidden="1">TipoDocRespaldo!$F$9:$L$231</definedName>
    <definedName name="_xlnm.Print_Area" localSheetId="0">TipoDocRespaldo!$A$1:$L$227</definedName>
    <definedName name="_xlnm.Print_Titles" localSheetId="0">TipoDocRespaldo!$9:$9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9" i="1" l="1"/>
  <c r="H210" i="1"/>
  <c r="L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10"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1" i="1"/>
  <c r="L12" i="1"/>
  <c r="L13" i="1"/>
  <c r="L14" i="1"/>
  <c r="L15" i="1"/>
  <c r="L16" i="1"/>
  <c r="L17" i="1"/>
  <c r="L18" i="1"/>
  <c r="L19" i="1"/>
  <c r="L20" i="1"/>
  <c r="L21" i="1"/>
  <c r="L22" i="1"/>
  <c r="L23" i="1"/>
  <c r="L24" i="1"/>
  <c r="L25" i="1"/>
  <c r="L26" i="1"/>
  <c r="L27" i="1"/>
  <c r="L28" i="1"/>
  <c r="L29" i="1"/>
  <c r="L30" i="1"/>
  <c r="L31" i="1"/>
  <c r="L32" i="1"/>
  <c r="L33" i="1"/>
  <c r="L34" i="1"/>
  <c r="L35" i="1"/>
  <c r="L36" i="1"/>
  <c r="I210" i="1" l="1"/>
</calcChain>
</file>

<file path=xl/sharedStrings.xml><?xml version="1.0" encoding="utf-8"?>
<sst xmlns="http://schemas.openxmlformats.org/spreadsheetml/2006/main" count="1768" uniqueCount="723">
  <si>
    <t>Beneficiario</t>
  </si>
  <si>
    <t>SEGURO NACIONAL DE SALUD</t>
  </si>
  <si>
    <t>No.</t>
  </si>
  <si>
    <t>Fecha de Documento</t>
  </si>
  <si>
    <t>No. De Documento de Pago</t>
  </si>
  <si>
    <t>Fecha de la Factura</t>
  </si>
  <si>
    <t>Concepto</t>
  </si>
  <si>
    <t>Monto Facturado DOP</t>
  </si>
  <si>
    <t>Monto Pagado DOP</t>
  </si>
  <si>
    <t>Monto Pendiente DOP</t>
  </si>
  <si>
    <t>Estado</t>
  </si>
  <si>
    <t>Fecha estimada de Pago</t>
  </si>
  <si>
    <t>INSTITUTO SUPERIOR DE FORMACION DOCENTE SALOME UREÑA</t>
  </si>
  <si>
    <t>Fecha de creación</t>
  </si>
  <si>
    <t>VALORES EN RD$</t>
  </si>
  <si>
    <t>LIC JOSE ERNESTO JIMENEZ</t>
  </si>
  <si>
    <t>DIRECTOR FINANCIERO, ISFODOSU</t>
  </si>
  <si>
    <t>Hermosillo Comercial, SRL</t>
  </si>
  <si>
    <t>INVERSIONES DLP, SRL</t>
  </si>
  <si>
    <t>25</t>
  </si>
  <si>
    <t>20</t>
  </si>
  <si>
    <t>11</t>
  </si>
  <si>
    <t>26</t>
  </si>
  <si>
    <t>27</t>
  </si>
  <si>
    <t>12</t>
  </si>
  <si>
    <t>24</t>
  </si>
  <si>
    <t>28</t>
  </si>
  <si>
    <t>29</t>
  </si>
  <si>
    <t>30</t>
  </si>
  <si>
    <t>32</t>
  </si>
  <si>
    <t>44</t>
  </si>
  <si>
    <t>46</t>
  </si>
  <si>
    <t>51</t>
  </si>
  <si>
    <t>53</t>
  </si>
  <si>
    <t>55</t>
  </si>
  <si>
    <t>1</t>
  </si>
  <si>
    <t>2</t>
  </si>
  <si>
    <t>3</t>
  </si>
  <si>
    <t>4</t>
  </si>
  <si>
    <t>5</t>
  </si>
  <si>
    <t>6</t>
  </si>
  <si>
    <t>7</t>
  </si>
  <si>
    <t>8</t>
  </si>
  <si>
    <t>9</t>
  </si>
  <si>
    <t>10</t>
  </si>
  <si>
    <t>13</t>
  </si>
  <si>
    <t>14</t>
  </si>
  <si>
    <t>15</t>
  </si>
  <si>
    <t>16</t>
  </si>
  <si>
    <t>17</t>
  </si>
  <si>
    <t>18</t>
  </si>
  <si>
    <t>19</t>
  </si>
  <si>
    <t>21</t>
  </si>
  <si>
    <t>23</t>
  </si>
  <si>
    <t>118</t>
  </si>
  <si>
    <t>120</t>
  </si>
  <si>
    <t>164</t>
  </si>
  <si>
    <t>167</t>
  </si>
  <si>
    <t>171</t>
  </si>
  <si>
    <t>173</t>
  </si>
  <si>
    <t>175</t>
  </si>
  <si>
    <t>178</t>
  </si>
  <si>
    <t>190</t>
  </si>
  <si>
    <t>192</t>
  </si>
  <si>
    <t>Tipo de Pago</t>
  </si>
  <si>
    <t>Libramiento</t>
  </si>
  <si>
    <t>06/10/2023</t>
  </si>
  <si>
    <t>14/11/2023</t>
  </si>
  <si>
    <t xml:space="preserve">TOTALES </t>
  </si>
  <si>
    <t>02/01/2024</t>
  </si>
  <si>
    <t>30/01/2024</t>
  </si>
  <si>
    <t>31</t>
  </si>
  <si>
    <t>33</t>
  </si>
  <si>
    <t>34</t>
  </si>
  <si>
    <t>35</t>
  </si>
  <si>
    <t>36</t>
  </si>
  <si>
    <t>37</t>
  </si>
  <si>
    <t>38</t>
  </si>
  <si>
    <t>39</t>
  </si>
  <si>
    <t>40</t>
  </si>
  <si>
    <t>41</t>
  </si>
  <si>
    <t>42</t>
  </si>
  <si>
    <t>43</t>
  </si>
  <si>
    <t>45</t>
  </si>
  <si>
    <t>47</t>
  </si>
  <si>
    <t>48</t>
  </si>
  <si>
    <t>49</t>
  </si>
  <si>
    <t>50</t>
  </si>
  <si>
    <t>52</t>
  </si>
  <si>
    <t>54</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</si>
  <si>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</si>
  <si>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</si>
  <si>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</si>
  <si>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</si>
  <si>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</si>
  <si>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</si>
  <si>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</si>
  <si>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</si>
  <si>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</si>
  <si>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</si>
  <si>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</si>
  <si>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</si>
  <si>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</si>
  <si>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</si>
  <si>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</si>
  <si>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</si>
  <si>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</si>
  <si>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</si>
  <si>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</si>
  <si>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</si>
  <si>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</si>
  <si>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</si>
  <si>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</si>
  <si>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</si>
  <si>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</si>
  <si>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</si>
  <si>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</si>
  <si>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</si>
  <si>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</si>
  <si>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</si>
  <si>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</si>
  <si>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</si>
  <si>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</si>
  <si>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</si>
  <si>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</si>
  <si>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</si>
  <si>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</si>
  <si>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</si>
  <si>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</si>
  <si>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</si>
  <si>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</si>
  <si>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</si>
  <si>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</si>
  <si>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</si>
  <si>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</si>
  <si>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</si>
  <si>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</si>
  <si>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</si>
  <si>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</si>
  <si>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</si>
  <si>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</si>
  <si>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</si>
  <si>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</si>
  <si>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</si>
  <si>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</si>
  <si>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</si>
  <si>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</si>
  <si>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</si>
  <si>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</si>
  <si>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</si>
  <si>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</si>
  <si>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</si>
  <si>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119</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</si>
  <si>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</si>
  <si>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</si>
  <si>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</si>
  <si>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</si>
  <si>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</si>
  <si>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</si>
  <si>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</si>
  <si>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</si>
  <si>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</si>
  <si>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</si>
  <si>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</si>
  <si>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</si>
  <si>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</si>
  <si>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</si>
  <si>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</si>
  <si>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</si>
  <si>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</si>
  <si>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</si>
  <si>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</si>
  <si>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</si>
  <si>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</si>
  <si>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</si>
  <si>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</si>
  <si>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</si>
  <si>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</si>
  <si>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</si>
  <si>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</si>
  <si>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</si>
  <si>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</si>
  <si>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</si>
  <si>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</si>
  <si>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</si>
  <si>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</si>
  <si>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</si>
  <si>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</si>
  <si>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</si>
  <si>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</si>
  <si>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</si>
  <si>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</si>
  <si>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</si>
  <si>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</si>
  <si>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</si>
  <si>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</si>
  <si>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165</t>
  </si>
  <si>
    <t>166</t>
  </si>
  <si>
    <t>168</t>
  </si>
  <si>
    <t>169</t>
  </si>
  <si>
    <t>170</t>
  </si>
  <si>
    <t>172</t>
  </si>
  <si>
    <t>174</t>
  </si>
  <si>
    <t>176</t>
  </si>
  <si>
    <t>177</t>
  </si>
  <si>
    <t>179</t>
  </si>
  <si>
    <t>180</t>
  </si>
  <si>
    <t>181</t>
  </si>
  <si>
    <t>182</t>
  </si>
  <si>
    <t>183</t>
  </si>
  <si>
    <t>184</t>
  </si>
  <si>
    <t>185</t>
  </si>
  <si>
    <t>186</t>
  </si>
  <si>
    <t>187</t>
  </si>
  <si>
    <t>188</t>
  </si>
  <si>
    <t>189</t>
  </si>
  <si>
    <t>191</t>
  </si>
  <si>
    <t>193</t>
  </si>
  <si>
    <t>194</t>
  </si>
  <si>
    <t>195</t>
  </si>
  <si>
    <t>196</t>
  </si>
  <si>
    <t>197</t>
  </si>
  <si>
    <t>198</t>
  </si>
  <si>
    <t>199</t>
  </si>
  <si>
    <t>200</t>
  </si>
  <si>
    <t>201</t>
  </si>
  <si>
    <t>28/02/2024</t>
  </si>
  <si>
    <t>26/02/2024</t>
  </si>
  <si>
    <t>16/02/2024</t>
  </si>
  <si>
    <t>22/02/2024</t>
  </si>
  <si>
    <t>15/02/2024</t>
  </si>
  <si>
    <t>01/02/2024</t>
  </si>
  <si>
    <t>29/02/2024</t>
  </si>
  <si>
    <t>23/02/2024</t>
  </si>
  <si>
    <t>02/10/2023</t>
  </si>
  <si>
    <t>15/12/2023</t>
  </si>
  <si>
    <t>12/12/2023</t>
  </si>
  <si>
    <t>04/12/2023</t>
  </si>
  <si>
    <t>29/09/2023</t>
  </si>
  <si>
    <t>22/01/2024</t>
  </si>
  <si>
    <t>21/12/2023</t>
  </si>
  <si>
    <t>08/12/2023</t>
  </si>
  <si>
    <t>30/10/2023</t>
  </si>
  <si>
    <t>04/09/2023</t>
  </si>
  <si>
    <t>Servicios Empresariales Canaan, SRL</t>
  </si>
  <si>
    <t>Empresas Miltin, SRL</t>
  </si>
  <si>
    <t>Difo Eléctromecanica, SRL</t>
  </si>
  <si>
    <t>Oficentro Oriental, SRL</t>
  </si>
  <si>
    <t>DI Part, Partes y Mecánica Diesel, SRL</t>
  </si>
  <si>
    <t>VASQUEZ REPUESTOS Y SERVICIOS PARA AUTOS, SRL</t>
  </si>
  <si>
    <t>AGROGLOBAL EXPORT E IMPORT, SRL</t>
  </si>
  <si>
    <t>Turistrans Transporte y Servicios, SRL</t>
  </si>
  <si>
    <t>Dita Services, SRL</t>
  </si>
  <si>
    <t>Lufisa Comercial, SRL</t>
  </si>
  <si>
    <t>Suplimade Comercial, SRL</t>
  </si>
  <si>
    <t>Slyking Group SRL</t>
  </si>
  <si>
    <t>Augustos DS, SRL</t>
  </si>
  <si>
    <t>1955 General Business, Bienes y Servicios, SRL</t>
  </si>
  <si>
    <t>Yaxis Comercial, SRL</t>
  </si>
  <si>
    <t>Sube Tecnologies And Services SRL</t>
  </si>
  <si>
    <t>MAIKOL JOSE DE LA ROSA RAMIREZ</t>
  </si>
  <si>
    <t>18/04/2024</t>
  </si>
  <si>
    <t>19/04/2024</t>
  </si>
  <si>
    <t>11/04/2024</t>
  </si>
  <si>
    <t>09/04/2024</t>
  </si>
  <si>
    <t>12/04/2024</t>
  </si>
  <si>
    <t>25/04/2024</t>
  </si>
  <si>
    <t>08/04/2024</t>
  </si>
  <si>
    <t>22/04/2024</t>
  </si>
  <si>
    <t>05/04/2024</t>
  </si>
  <si>
    <t>03/04/2024</t>
  </si>
  <si>
    <t>02/04/2024</t>
  </si>
  <si>
    <t>16/04/2024</t>
  </si>
  <si>
    <t>01/04/2024</t>
  </si>
  <si>
    <t>26/04/2024</t>
  </si>
  <si>
    <t>15/04/2024</t>
  </si>
  <si>
    <t>17/04/2024</t>
  </si>
  <si>
    <t>30/04/2024</t>
  </si>
  <si>
    <t>04/04/2024</t>
  </si>
  <si>
    <t>10/04/2024</t>
  </si>
  <si>
    <t>23/04/2024</t>
  </si>
  <si>
    <t>24/04/2024</t>
  </si>
  <si>
    <t>06/03/2023</t>
  </si>
  <si>
    <t>04/03/2024</t>
  </si>
  <si>
    <t>10/03/2024</t>
  </si>
  <si>
    <t>18/03/2024</t>
  </si>
  <si>
    <t>27/11/2023</t>
  </si>
  <si>
    <t>26/01/2024</t>
  </si>
  <si>
    <t>01/03/2024</t>
  </si>
  <si>
    <t>13/03/2024</t>
  </si>
  <si>
    <t>22/03/2024</t>
  </si>
  <si>
    <t>15/03/2024</t>
  </si>
  <si>
    <t>19/03/2024</t>
  </si>
  <si>
    <t>06/03/2024</t>
  </si>
  <si>
    <t>11/03/2024</t>
  </si>
  <si>
    <t>08/03/2024</t>
  </si>
  <si>
    <t>15/01/2024</t>
  </si>
  <si>
    <t>25/03/2024</t>
  </si>
  <si>
    <t>02/08/2023</t>
  </si>
  <si>
    <t>14/03/2024</t>
  </si>
  <si>
    <t>GTG Industrial, SRL</t>
  </si>
  <si>
    <t>INCIMAS Ingenieros Civiles y Maquinarias, SRL</t>
  </si>
  <si>
    <t>Moncali, SRL</t>
  </si>
  <si>
    <t>FUDIMAT, SRL</t>
  </si>
  <si>
    <t>JVM-Pago factura NCF: B1500000028 d/f 06/03/2023, por servicio de catering para 45 personas en diferentes actividades del Recinto. Según Orden de compra ISFODOSU-2022-00480. Cierre de la orden.</t>
  </si>
  <si>
    <t>0.00</t>
  </si>
  <si>
    <t>Completado</t>
  </si>
  <si>
    <t>5436</t>
  </si>
  <si>
    <t>5371</t>
  </si>
  <si>
    <t>4986</t>
  </si>
  <si>
    <t>5289</t>
  </si>
  <si>
    <t>4785</t>
  </si>
  <si>
    <t>5160</t>
  </si>
  <si>
    <t>4930</t>
  </si>
  <si>
    <t>5684</t>
  </si>
  <si>
    <t>4730</t>
  </si>
  <si>
    <t>5741</t>
  </si>
  <si>
    <t>4760</t>
  </si>
  <si>
    <t>5342</t>
  </si>
  <si>
    <t>4698</t>
  </si>
  <si>
    <t>5340</t>
  </si>
  <si>
    <t>5140</t>
  </si>
  <si>
    <t>4600</t>
  </si>
  <si>
    <t>4608</t>
  </si>
  <si>
    <t>5440</t>
  </si>
  <si>
    <t>4756</t>
  </si>
  <si>
    <t>5736</t>
  </si>
  <si>
    <t>5361</t>
  </si>
  <si>
    <t>5161</t>
  </si>
  <si>
    <t>5348</t>
  </si>
  <si>
    <t>5576</t>
  </si>
  <si>
    <t>5352</t>
  </si>
  <si>
    <t>5249</t>
  </si>
  <si>
    <t>5293</t>
  </si>
  <si>
    <t>4925</t>
  </si>
  <si>
    <t>5608</t>
  </si>
  <si>
    <t>5238</t>
  </si>
  <si>
    <t>5512</t>
  </si>
  <si>
    <t>4654</t>
  </si>
  <si>
    <t>5765</t>
  </si>
  <si>
    <t>5685</t>
  </si>
  <si>
    <t>5155</t>
  </si>
  <si>
    <t>4527</t>
  </si>
  <si>
    <t>5270</t>
  </si>
  <si>
    <t>5157</t>
  </si>
  <si>
    <t>4917</t>
  </si>
  <si>
    <t>5262</t>
  </si>
  <si>
    <t>4829</t>
  </si>
  <si>
    <t>4581</t>
  </si>
  <si>
    <t>5138</t>
  </si>
  <si>
    <t>5600</t>
  </si>
  <si>
    <t>5487</t>
  </si>
  <si>
    <t>4506</t>
  </si>
  <si>
    <t>4637</t>
  </si>
  <si>
    <t>5570</t>
  </si>
  <si>
    <t>5739</t>
  </si>
  <si>
    <t>4912</t>
  </si>
  <si>
    <t>4616</t>
  </si>
  <si>
    <t>4619</t>
  </si>
  <si>
    <t>5265</t>
  </si>
  <si>
    <t>4623</t>
  </si>
  <si>
    <t>5328</t>
  </si>
  <si>
    <t>5042</t>
  </si>
  <si>
    <t>5723</t>
  </si>
  <si>
    <t>5721</t>
  </si>
  <si>
    <t>5241</t>
  </si>
  <si>
    <t>5220</t>
  </si>
  <si>
    <t>5522</t>
  </si>
  <si>
    <t>5520</t>
  </si>
  <si>
    <t>5172</t>
  </si>
  <si>
    <t>4802</t>
  </si>
  <si>
    <t>5209</t>
  </si>
  <si>
    <t>4564</t>
  </si>
  <si>
    <t>4946</t>
  </si>
  <si>
    <t>4635</t>
  </si>
  <si>
    <t>4646</t>
  </si>
  <si>
    <t>5518</t>
  </si>
  <si>
    <t>4766</t>
  </si>
  <si>
    <t>5506</t>
  </si>
  <si>
    <t>4821</t>
  </si>
  <si>
    <t>4942</t>
  </si>
  <si>
    <t>5626</t>
  </si>
  <si>
    <t>4832</t>
  </si>
  <si>
    <t>4494</t>
  </si>
  <si>
    <t>5096</t>
  </si>
  <si>
    <t>5717</t>
  </si>
  <si>
    <t>4684</t>
  </si>
  <si>
    <t>4799</t>
  </si>
  <si>
    <t>5044</t>
  </si>
  <si>
    <t>4797</t>
  </si>
  <si>
    <t>5572</t>
  </si>
  <si>
    <t>4613</t>
  </si>
  <si>
    <t>4958</t>
  </si>
  <si>
    <t>4736</t>
  </si>
  <si>
    <t>4503</t>
  </si>
  <si>
    <t>5618</t>
  </si>
  <si>
    <t>5122</t>
  </si>
  <si>
    <t>4945</t>
  </si>
  <si>
    <t>5091</t>
  </si>
  <si>
    <t>5377</t>
  </si>
  <si>
    <t>4676</t>
  </si>
  <si>
    <t>5023</t>
  </si>
  <si>
    <t>5281</t>
  </si>
  <si>
    <t>4652</t>
  </si>
  <si>
    <t>4964</t>
  </si>
  <si>
    <t>5749</t>
  </si>
  <si>
    <t>5689</t>
  </si>
  <si>
    <t>4511</t>
  </si>
  <si>
    <t>5489</t>
  </si>
  <si>
    <t>4954</t>
  </si>
  <si>
    <t>5747</t>
  </si>
  <si>
    <t>5654</t>
  </si>
  <si>
    <t>4773</t>
  </si>
  <si>
    <t>5622</t>
  </si>
  <si>
    <t>5714</t>
  </si>
  <si>
    <t>5326</t>
  </si>
  <si>
    <t>5762</t>
  </si>
  <si>
    <t>5591</t>
  </si>
  <si>
    <t>5373</t>
  </si>
  <si>
    <t>5620</t>
  </si>
  <si>
    <t>5624</t>
  </si>
  <si>
    <t>5321</t>
  </si>
  <si>
    <t>4825</t>
  </si>
  <si>
    <t>4488</t>
  </si>
  <si>
    <t>4768</t>
  </si>
  <si>
    <t>5581</t>
  </si>
  <si>
    <t>4656</t>
  </si>
  <si>
    <t>5360</t>
  </si>
  <si>
    <t>4733</t>
  </si>
  <si>
    <t>5217</t>
  </si>
  <si>
    <t>5021</t>
  </si>
  <si>
    <t>4579</t>
  </si>
  <si>
    <t>5367</t>
  </si>
  <si>
    <t>5358</t>
  </si>
  <si>
    <t>4639</t>
  </si>
  <si>
    <t>4621</t>
  </si>
  <si>
    <t>5185</t>
  </si>
  <si>
    <t>4556</t>
  </si>
  <si>
    <t>4876</t>
  </si>
  <si>
    <t>4534</t>
  </si>
  <si>
    <t>4513</t>
  </si>
  <si>
    <t>5125</t>
  </si>
  <si>
    <t>4597</t>
  </si>
  <si>
    <t>5400</t>
  </si>
  <si>
    <t>5605</t>
  </si>
  <si>
    <t>4928</t>
  </si>
  <si>
    <t>4770</t>
  </si>
  <si>
    <t>5081</t>
  </si>
  <si>
    <t>5123</t>
  </si>
  <si>
    <t>5105</t>
  </si>
  <si>
    <t>5667</t>
  </si>
  <si>
    <t>4783</t>
  </si>
  <si>
    <t>4919</t>
  </si>
  <si>
    <t>5712</t>
  </si>
  <si>
    <t>4593</t>
  </si>
  <si>
    <t>5038</t>
  </si>
  <si>
    <t>4725</t>
  </si>
  <si>
    <t>4477</t>
  </si>
  <si>
    <t>5398</t>
  </si>
  <si>
    <t>4778</t>
  </si>
  <si>
    <t>5687</t>
  </si>
  <si>
    <t>5611</t>
  </si>
  <si>
    <t>5180</t>
  </si>
  <si>
    <t>5014</t>
  </si>
  <si>
    <t>5486</t>
  </si>
  <si>
    <t>4658</t>
  </si>
  <si>
    <t>5587</t>
  </si>
  <si>
    <t>5669</t>
  </si>
  <si>
    <t>5671</t>
  </si>
  <si>
    <t>4817</t>
  </si>
  <si>
    <t>4906</t>
  </si>
  <si>
    <t>5681</t>
  </si>
  <si>
    <t>22/05/2024</t>
  </si>
  <si>
    <t>21/05/2024</t>
  </si>
  <si>
    <t>13/05/2024</t>
  </si>
  <si>
    <t>20/05/2024</t>
  </si>
  <si>
    <t>07/05/2024</t>
  </si>
  <si>
    <t>16/05/2024</t>
  </si>
  <si>
    <t>10/05/2024</t>
  </si>
  <si>
    <t>29/05/2024</t>
  </si>
  <si>
    <t>31/05/2024</t>
  </si>
  <si>
    <t>06/05/2024</t>
  </si>
  <si>
    <t>02/05/2024</t>
  </si>
  <si>
    <t>03/05/2024</t>
  </si>
  <si>
    <t>27/05/2024</t>
  </si>
  <si>
    <t>17/05/2024</t>
  </si>
  <si>
    <t>23/05/2024</t>
  </si>
  <si>
    <t>08/05/2024</t>
  </si>
  <si>
    <t>01/05/2024</t>
  </si>
  <si>
    <t>15/05/2024</t>
  </si>
  <si>
    <t>09/05/2024</t>
  </si>
  <si>
    <t>14/05/2024</t>
  </si>
  <si>
    <t>28/05/2024</t>
  </si>
  <si>
    <t>FEM-Pago factura NCF: B1500000318 d/f 17/01/2024, correspondiente a la notarización de contratos estudiantiles. Según Orden de compra ISFODOSU-2023-00124. Pagos parciales.</t>
  </si>
  <si>
    <t>REC-Pago de factura NCF: B1500000338 d/f 01/04/2024, por legalización de documentos (ISFODOSU). según orden de pago 2023-00143.Pagos parciales.</t>
  </si>
  <si>
    <t>EMH-Pago relación de facturas anexas, por servicio de notarización contratos a estudiantes de becas de maestrías en Lengua Española y Literatura del Recinto. Según Orden de compra ISFODOSU-2022-00059. Pagos parciales.</t>
  </si>
  <si>
    <t>EMH-Pago de relación de factura por servicio de refrigerios pre empacados, para los participantes de capacitación de los diferentes actores involucrados en proyectos de extensión, promoción vida saludable del Recinto. OR- 2023-00106.Pago único</t>
  </si>
  <si>
    <t>JVM-Pago de fact NCF: B1500001168 d/f 14/11/2023, por adquisición de alimentos para los estudiantes del Recinto.OR-2023-00548.cierre de orden.</t>
  </si>
  <si>
    <t>JVM-Pago de factura NCF: B1500001166 d/f 14/11/2023, por adquisición de alimentos para los estudiantes del Recinto. OR-2022-00473.Pagos parciales.</t>
  </si>
  <si>
    <t>JVM-Pago de factura NCF: B1500001173 d/f 21/12/2023, por adquisición de alimentos para los estudiantes del Recinto. Según la orden de compra 2023-00182.Ultimo pago.</t>
  </si>
  <si>
    <t>REC-Pago factura CINV002649 d/f 31/01/2024, por aplic. pruebas ELASH y PAA para evaluar y seleccionar candidatos para la admisión a licenciatura. U$$ 14,943.96 a una tasa de RD$59.3001 cert. de contrato CI-0000389-2022,Pagos parciales</t>
  </si>
  <si>
    <t>REC-Pago factura CINV002898 d/f 29/03/2024, por aplicación de pruebas ELASH y PAA para evaluar y seleccionar candidatos para la admisión a licenciatura. Según CERT de contrato CI-0000389-2022. US$ 8,310.42 a una tasa de RD$ 58.6776. Pagos parciales.</t>
  </si>
  <si>
    <t>REC-Pago factura ISFODOSU-202301, 40% convenio para realizar jornada de entrenamiento virtual a facilitadores del Diplomado en Liderazgo Pedagógico. Según CERT. CI-0000643-2022, ADENDA CI-0000078-2024. USD 5,479.45 a una tasa de DOP 59.2162. Pago final.</t>
  </si>
  <si>
    <t>LNM-Pago de factura NCF: B1500000209 d/f 06/05/2024, por adquisición de alimentos (Remantes) para los estudiantes del Recinto. Según orden de compra ISFODOSU -2022-00521.Pago parciales</t>
  </si>
  <si>
    <t>LNM-Pago factura NCF: B1500000205 d/f 04/03/2024, por adquisición de alimentos (condimentos) para los estudiantes del Recinto. Según Orden de compra ISFODOSU-2023-00587. Pagos parciales.</t>
  </si>
  <si>
    <t>LNM-Pago factura NCF: B1500000206 d/f 01/04/2024, por adquisición de alimentos(víveres) para los estudiantes del Recinto. Según Orden de compra ISFODOSU-2023-00155. Pagos parciales.</t>
  </si>
  <si>
    <t>EPH-Pago factura NCF:  B1500000244 d/f 25/04/2024, por servicio de transporte en el mes de abril 2024. Según Orden de compra ISFODOSU-2023-00416. Pagos parciales.</t>
  </si>
  <si>
    <t>EPH-Pago factura NCF: B1500000241 d/f 25/03/2024, por servicio de transporte en el mes de marzo 2024. Según Orden de compra ISFODOSU-2023-00416. Pagos parciales.</t>
  </si>
  <si>
    <t>EPH-Pago factura NCF: B1500000243 d/f 22/04/2024, por servicio de transporte en actividades diversas del Recinto. Según Orden de compra ISFODOSU-2023-00557. Pagos parciales.</t>
  </si>
  <si>
    <t>EPH-Pago factura NCF: B1500000246 d/f 10/05/2024, por servicios de transporte en actividades diversas del Recinto. Según Orden de compra ISFODOSU-2023-00557. Cierre de la orden.</t>
  </si>
  <si>
    <t>REC-Pago fact NCF E450000042116 d/f 27/04/2024, correspondiente a la cuenta 751071915 sumaria líneas Recinto, abril 2024.</t>
  </si>
  <si>
    <t>REC-Pago factura NCF: E450000043074 d/f 10/05/2024, correspondiente a la cuenta 705001061, flotilla móvil, mayo 2024.</t>
  </si>
  <si>
    <t>REC-Pago relación de facturas anexas correspondiente a la cuenta 711982560, de la central telefónica Rectoría, marzo y abril 2024.</t>
  </si>
  <si>
    <t>REC-Pago relacion de facturas anexas, por seguros complementarios para empleados del ISFODOSU, correspondiente al mes de mayo 2024.</t>
  </si>
  <si>
    <t>REC-Pago de factura NCF: B1500005624 d/f 07/05/2024.contratacion de periódicos de circulación nacional, para las publicaciones de las licitaciones públicas. OR-2023-00525.Pagos parciales.</t>
  </si>
  <si>
    <t>EMH-Pago factura NCF: B1500020727 d/f 24/04/2024, por servicio de mantenimiento preventivo y correctivo a vehículo del Recinto. Según Orden de compra ISFODOSU-2023-00298. Pagos parciales.</t>
  </si>
  <si>
    <t>REC-Pago de factura NCF: B1500009664 d/f 03/05/2024.contratacion de periódicos de circulación nacional, para las publicaciones de las licitaciones públicas. OR-2023-00526.Pagos parciales.</t>
  </si>
  <si>
    <t>LNM-Pago factura NCF: B1500000547 d/f 09/04/2024, por servicio de mantenimiento y/o reparación de la planta eléctrica del Recinto. Según Orden de compra ISFODOSU-2020-00255. Pagos parciales.</t>
  </si>
  <si>
    <t>REC-Pago relación de facturas anexas, por adquisición de botellones de agua para consumo humano en la Rectoría. Según Orden de compra ISFODOSU-2023-00522. Pagos parciales.</t>
  </si>
  <si>
    <t>FEM-Pago relación de facturas anexas, correspondiente a la compra de gas licuado de petroleo (GLP) para la cocción de alimentos para los estudiantes del Recinto. Según Orden de compra ISFODOSU-2023-00287. Pagos Parciales.</t>
  </si>
  <si>
    <t>JVM-Pago factura NCF: B1500000121 d/f 06/03/2024, por adquisición de alimentos para los estudiantes del Recinto. Según Orden de compra ISFODOSU-2023-00688. Pagos parciales.</t>
  </si>
  <si>
    <t>REC-Pago factura NCF: B1500001303 d/f 02/05/2024, por servicio de lavado de flotilla vehícular perteneciente a la Rectoría en el mes de abril 2024. Según Orden de compra ISFODOSU-2024-00133. Pagos parciales.</t>
  </si>
  <si>
    <t>REC-Pago de factura NCF: B1500008721 d/f 14/05/2024, por servicios de recarga del sistema electrónico para pago de peaje (paso rápido) para flotilla vehicular del ISFODOSU. Según orden de compra 2024-00164.Unico pago.</t>
  </si>
  <si>
    <t>EMH-Pago factura NCF: B1500016290 d/f 06/03/2024, por adquisición de combustible, gas licuado de petróleo (GLP) para uso en el Recinto. Según Orden de compra ISFODOSU-2022-00017. Pagos parciales.</t>
  </si>
  <si>
    <t>EMH-factura NCF: E450000000005 d/f 16/05/2024, por adquisición de gas licuado de petróleo (GLP) para uso en el Recinto. Según Orden de compra ISFODOSU-2022-00017. Pagos parciales.</t>
  </si>
  <si>
    <t>JVM-Pago factura NCF: E450000003201 d/f 07/05/2024, correspondiente a la adquisición de gas licuado de petróleo GLP para uso en la cocina del Recinto. Según Orden de compra ISFODOSU-2023-00666. Pagos parciales.</t>
  </si>
  <si>
    <t>REC-Pago factura NCF: B1500004361 d/f 01/05/2024, por seguro complementario para empleados del ISFODOSU, correspondiente al periodo 01/05/2024 hasta 31/05/2024.</t>
  </si>
  <si>
    <t>REC-Pago factura NCF: B1500031928 d/f 01/04/2024, por adquisición de Tickets de combustibles para la Rectoría del ISFODOSU. según CERT. de contrato NO. BS-0011497-2023. Pagos parciales.</t>
  </si>
  <si>
    <t>REC-Pago factura B1500048365 por póliza de seguro No. 2-2-502-0143806,correspondiente a  renovación anual de flotilla de vehículos del ISFODOSU. Vigencia 03/05/2024 al 03/05/2025.</t>
  </si>
  <si>
    <t>REC-Pago factura NCF: E450000000171 d/f 01/05/2024, por seguro complementario para empleados del ISFODOSU y sus dependientes,  correspondiente al mes de mayo 2024.</t>
  </si>
  <si>
    <t>REC-Pago factura NCF: B1500012820 d/f 02/05/2024, correspondiente a contrato de Internet 100/10 MB de Rectoría, mes mayo 2024.</t>
  </si>
  <si>
    <t>REC-Pago relación de facturas anexas, correspondiente a contrato de Internet 50 MB del Recinto LNM, por un monto de USD$ 2656.02 a una tasa de 58.6485. Mes de abril y mayo 2024.</t>
  </si>
  <si>
    <t>LNM-Pago factura NCF: B1500003534 d/f 25/04/2024, por adquisición de máquina sopladora para uso en el Recinto. Según Orden de compra ISFODOSU-2024-00131. Pago único.</t>
  </si>
  <si>
    <t>LNM-Pago factura NCF: B1500001249 d/f 22/04/2024, por adquisición de suministro de limpieza y desechables para la operatividad del Recinto. Según Orden de compra ISFODOSU-2024-00119. Pago único.</t>
  </si>
  <si>
    <t>EPH-Pago de factura NCF: B1500002215 d/f 02/05/2024, por adquisición de Tickets prepagos de combustibles para uso del Recinto. Según la orden de compra ISFODOSU- 2024-00016. Asignación mes Abril 2024.Pagos parciales.</t>
  </si>
  <si>
    <t>JVM-Pago factura NCF: B1500000421 d/f 08/04/2024, por la adquisición de instrumentos musicales para el Recinto. Según Orden de compra ISFODOSU-2024-00100-2024. Pago único.</t>
  </si>
  <si>
    <t>REC-Pago facturas anexas, por servicios de mantenimiento y reparación de flotilla vehícular de la Rectoria. Según Orden de compra ISFODOSU-2023-00612. Pagos parciales.</t>
  </si>
  <si>
    <t>REC-Pago factura NCF: B1500000221 d/f 13/02/2024, correspondiente al 20% por servicio de Consultoría para la asistencia y acompañamiento en la Evaluación de Medio del Plan Estratégico Institucional (PEI). Según Orden de compra 2023-00680. Pagos parciales.</t>
  </si>
  <si>
    <t>EPH-Pago factura NCF: B1500000462 d/f 16/04/2024, por servicio de fumigación de los espacios interiores y exteriores del Recinto (compras verdes). Según orden de compra ISFODOSU-2024-00064. Pagos parciales.</t>
  </si>
  <si>
    <t>EPH-Pago factura NCF: B1500000467 d/f 18/05/2024, por servicio de fumigación de los espacios internos y externos del Recinto (compras verdes). Según Orden de compra ISFODOSU-2024-00064. Pagos parciales.</t>
  </si>
  <si>
    <t>EMH-Pago factura NCF: B1500000969 d/f 17/04/2024, por adquisición de tickets de combustible para el Recinto. Según Orden de compra ISFODOSU-2023-00635. Pagos parciales.</t>
  </si>
  <si>
    <t>LNM-Pago factura NCF: B1500000972 d/f 22/04/2024, por adquisición de Tickets de combustibles para la operatividad del Recinto, según Orden de compra ISFODOSU-2023-00418. Pagos parciales.</t>
  </si>
  <si>
    <t>EMH-Pago relación de facturas anexas,  por adquisición de alimentos y bebidas (botellas de agua 0.5 L) para consumo en el Recinto. Según Orden de compra ISFODOSU-2022-00008. Pagos parciales.</t>
  </si>
  <si>
    <t>REC-Pago factura NCF: B1500000187 d/f 11/03/2024, por suministro de Evaluaciones por Competencias en Línea, para evaluaciones de candidatos en procesos de concursos y reclutamientos internos del ISFODOSU. Según Orden de compra 2024-00031. Pago único.</t>
  </si>
  <si>
    <t>REC-Pago de factura NCF: B1500000901 d/f 23/04/2024, por adquisición y renovación de softwares para las oficinas de la Rectoría del ISFODOSU. Según orden de pago 2024-00111.Pago único.</t>
  </si>
  <si>
    <t>REC-Pago factura NCF: B1500001047 d/f 23/02/2024, por adquisición de suministro de oficina, para la Rectoría y el Recinto FEM, por LOTES. Según Orden de compra ISFODOSU-2024-00008. Pago único.</t>
  </si>
  <si>
    <t>FEM - Pago de relación de facturas anexa por adquisición de alimentos para los estudiantes del Recinto. 2do. pago de la orden 2023-00431. Pagos parciales.</t>
  </si>
  <si>
    <t>FEM-Pago factura NCF: B1500001426 d/f 16/02/2024, por la adquisición de alimentos para los estudiantes del Recinto. Según acto administrativo No. 06-2022. Pagos parciales.</t>
  </si>
  <si>
    <t>LNM-Pago factura NCF: B1500001432 d/f 01/05/2024, por adquisición de alimentos para los estudiantes del Recinto.OR-2023-00413.Pagos parciales.</t>
  </si>
  <si>
    <t>LNM-Pago factura NCF: B1500001435 d/f 01/05/2024, por adquisición de alimentos para los estudiantes del Recinto.OR-2022-00555.Pagos parciales.</t>
  </si>
  <si>
    <t>FEM-Pago de factura NCF: B1500001011 d/f 06/03/2024, por servicios de mantenimiento de ascensores. 6to pago. Según la orden de compra 2023-00239.Cierre de la orden.</t>
  </si>
  <si>
    <t>UM-Pago de factura NCF: B1500009300 d/f 08/05/2024, por adquisición de gasoil para uso en la planta eléctrica del Recinto.13vo pago. Según la orden de compra ISFODOSU 2022-00513.Pagos parciales</t>
  </si>
  <si>
    <t>JVM-Pago de factura NCF: B1500004086 d/f 17/04/2024, por adquisición de materiales de limpieza, aseo y desechables para la cocina del Recinto. OR-2024-00048. Pago único.</t>
  </si>
  <si>
    <t>JVM-Pago de factura NCF: B1500004087 d/f 17/04/2024, por adquisición de materiales de limpieza, aseo y desechables para la cocina del Recinto. OR-2024-00114. Pago único.</t>
  </si>
  <si>
    <t>REC-Pago relación de factura anexas, por servicio de mantenimiento preventivo/ correctivo de aires acondicionados y cuarto frio a la Rectoría y el FEM, mes de Abril 2024.Segun orden de pago de compra 2023-00611.Pago parciales.</t>
  </si>
  <si>
    <t>REC-Pago relación de facturas anexas, por servicio de maestría de ceremonias para la conducción de  Graduación Extraordinaria realizadas en los diferentes Recintos del ISFODOSU. Según Orden de compra ISFODOSU-2023-00527. Pagos parciales.</t>
  </si>
  <si>
    <t>REC-Pago de factura NCF: B1500000423 d/f 02/08/2023, por contratación de capacitación para los empleados de la Rectoría. Según orden de pago 2023-00314.Pagos parciales.</t>
  </si>
  <si>
    <t>LNM-Pago factura NCF: B1500000694 d/f 23/04/2024, por adquisición de suministro de limpieza y desechables para la operatividad del Recinto. Según Orden de compra ISFODOSU-2024-00116. Pago único.</t>
  </si>
  <si>
    <t>REC-Pago relación de facturas anexas, por adquisición de alimentos para los Recintos del ISFODOSU. OR- 2019-009, cert BS-0001993-2020, Adenda BS-12131.2021.</t>
  </si>
  <si>
    <t>REC-Pago factura NCF:B1500000863 d/f 26/02/2024 por adquisición de suministros de oficina, para Rectoría y el Recinto Félix Evaristo Mejía por lotes, OR-2024-00007, pago único</t>
  </si>
  <si>
    <t>REC-Pago factura NCF:B1500000229 d/f 04/03/2024 por adquisición de suministros de oficina para la Rectoría y el Recinto Félix Evaristo Mejía por lotes, OR-2024-00005, pago único.</t>
  </si>
  <si>
    <t>FEM-Pago factura NCF: B1500001455 d/f 14/05/2024, por adquisición de motor para extractor de grasa. OR-2023-00656.Pago único.</t>
  </si>
  <si>
    <t>EPH-Pago de relación de factura anexas, por servicios de mantenimiento y reparación de vehículo. según orden de Compra ISFODOSU 2023-00054.pagos parciales.</t>
  </si>
  <si>
    <t>JVM-Pago factura NCF: B1500003313 d/f 07/05/2024, correspondiente a servicio de mantenimiento y reparación de vehículos (baterías LTH para TOYOTA HILUX 2000). Según Orden de compra ISFODOSU-2023-00662. Pagos parciales.</t>
  </si>
  <si>
    <t>JVM-Pago relación de facturas anexas, por servicios de mantenimiento y/o reparación de vehículos del Recinto, NISSAN URVAN 2016, TOYOTA HILUX 2012. Según Orden de compra ISFODOSU-2022-00040. Pagos parciales.</t>
  </si>
  <si>
    <t>REC-Pago de factura NCF: B1500000619 d/f 03/04/2024, Por adquisición de artículos ferreteros para el Recinto.OR-2024-00081.Pago único.</t>
  </si>
  <si>
    <t>EMH-Pago factura NCF: B1500001488 d/f 01/04/2024, por adquisición de alimentos (vegetales y verduras) para alimentación de los estudiantes del Recinto. Según Orden de compra ISFODOSU-2022-00680. Cierre de la orden.</t>
  </si>
  <si>
    <t>EMH-Pago factura NCF: B1500001489 d/f 01/04/2024, por adquisición de alimentos (especias, vegetales y frutas) para los estudiantes del Recinto. Según Orden de compra ISFODOSU-2023-00129. Pagos parciales.</t>
  </si>
  <si>
    <t>FEM-Pago  factura NCF: B1500001482 d/f 01/04/2024, por adquisición de alimentos para los estudiantes del Recinto. Según Orden de compra ISFODOSU-2022-00374. Pagos parciales.</t>
  </si>
  <si>
    <t>FEM-Pago de fact NCF.B1500001486 d/f 01/04/2024, adquisición de alimentos para los estudiantes del Recinto, 6to pago de orden 2023-00011, pagos parciales.</t>
  </si>
  <si>
    <t>FEM-Pago de factura NCF: B1500001483 d/f 01/04/2024, por adquisición de alimentos para los estudiantes del Recinto.6to pago. Según la orden de compra 2022-00397.Pagos parciales.</t>
  </si>
  <si>
    <t>FEM-Pago factura NCF: B1500001481 d/f 01/04/2024, por adquisición de alimentos para los estudiantes del Recinto. Según Orden de compra ISFODOSU-2021-00375. Pagos parciales.</t>
  </si>
  <si>
    <t>FEM-Pago factura NCF: B1500001484 d/f 01/04/2024, por adquisición de alimentos para los estudiantes del Recinto. Según Orden de compra ISFODOSU-2022-00383. Pagos parciales.</t>
  </si>
  <si>
    <t>FEM-Pago factura NCF: B1500001485 d/f 01/04/2024, por adquisición de alimentos para los estudiantes del Recinto. Según Orden de compra ISFODOSU-2022-00669. Pagos parciales.</t>
  </si>
  <si>
    <t>FEM-Pago factura NCF: B1500001487 d/f 01/04/2024, por adquisición de alimentos para los estudiantes del Recinto. Según Orden de compra ISFODOSU-2023-00307. Pagos parciales.</t>
  </si>
  <si>
    <t>JVM-Pago de factura NCF: B1500001510 d/f 03/05/2024, Por adquisición de alimentos (Cereales y Legumbres) para los estudiantes del Recinto. Según la orden de compra 2023-00602.Pagos parciales.</t>
  </si>
  <si>
    <t>UM-Pago factura NCF: B1500001494 d/f 01/04/2024, por adquisición de alimentos (víveres) para los estudiantes internos y semi-internos del Recinto. 4to pago de la orden de compra ISFODOSU-2023-00290. Pagos parciales.</t>
  </si>
  <si>
    <t>REC-Pago NCF:B1500000031 d/f 01/05/2024, por servicio de adecuación eléctrica para el Recinto FEM y Rectoría del ISFODOSU, según cert. BS-0011407-2022,adenda BS-569-2023, amort.20%, BS-0001517-2024 ejecución del 100% cierre.</t>
  </si>
  <si>
    <t>REC-Pago relación de facturas anexas, por adquisición de alimentos para los estudiantes internos y semi-internos del Recinto Urania Montas. Según cert. BS-0008988-2023. Pagos parciales y amortización del avance 20%.</t>
  </si>
  <si>
    <t>FEM-Pago  factura NCF: B1500000435 d/f 04/12/2023, por adquisición de alimentos para los estudiantes del Recinto. Según Orden de compra ISFODOSU-2023-00432. Pagos parciales.</t>
  </si>
  <si>
    <t>FEM-Pago de factura NCF: B1500000514 d/f  01/02/2024, por adquisición de alimentos (víveres) para los estudiantes del Recintos. Según Orden de compra ISFODOSU-2023-00712. Pagos parciales.</t>
  </si>
  <si>
    <t>JVM-Pago relación de facturas anexas por adquisición de alimentos para los estudiantes del Recinto.OR-2023-00690.Pagos parciales.</t>
  </si>
  <si>
    <t>REC-Pago de factura NCF: B1500000329 d/f 03/04/2024, por adquisición de artículos ferreteros para el Recinto. OR-2024-00078. Pago único.</t>
  </si>
  <si>
    <t>LNM-Pago de factura NCF: B1500000398 d/f 01/05/2024, por servicio de mantenimiento y relleno de extintores del Recinto.OR-2023-00638.Pago único.</t>
  </si>
  <si>
    <t>FEM- Pago relación de facturas anexas, por adquisición de alimentos (carnes), para los estudiantes del Recinto. Según Orden de compra ISFODOSU-2024-00034. Pagos parciales.</t>
  </si>
  <si>
    <t>FEM-Pago factura NCF: B1500000115 d/f 19/03/2024, adquisición de alimentos(carnes) para los estudiantes del Recinto. Según Orden  de compra ISFODOSU-2024-000034. Pagos parciales.</t>
  </si>
  <si>
    <t>LNM-Pago de factura NCF: B1500000419 d/f 18/04/2024, por adquisición de suministro de limpieza y desechables para el Recinto. Según orden de compra 2024-00118.Pago único.</t>
  </si>
  <si>
    <t>EMH-Pago de factura NCF: B1500000013 d/f 01/05/2024, por alquiler de local con piscina para impartir clases de natación del Recinto. Según pago de orden 2023-00541.Cierre de orden.</t>
  </si>
  <si>
    <t>LNM-Pago factura NCF:B1500000740 d/f 17/04/2024, por adquisición de suministros de limpieza y desechables para la operatividad del Recinto, OR-2024-00117, pago único.</t>
  </si>
  <si>
    <t>REC-Pago relación de facturas anexas, por servicio de impresiones actividad de Rectoría. Según Orden de compra ISFODOSU-2023-00648. Pagos parciales.</t>
  </si>
  <si>
    <t>REC-Pago factura NCF: B1500000680 d/f 04/04/2024, por contratación de servicio de  alquiler de mesas para ser utilizadas en la COHORTE (3) del Diplomado Liderazgo Pedagógico (MINERD). Según Orden de compra ISFODOSU-2023-00565. Pago final.</t>
  </si>
  <si>
    <t>FEM-Pago factura NCF: B1500000594 d/f 01/05/2024, por servicio de transporte para las actividades de puertas abiertas 1er pago de la orden de compra 2024-00144.Pago parciales.</t>
  </si>
  <si>
    <t>JVM-Pago relación de facturas anexas, por servicios de fumigación y control de plagas por un (1) año, correspondiente al periodo desde Dic 2023 hasta marzo 2024. Según Orden de compra ISFODOSU-2023-00676. Pagos parciales.</t>
  </si>
  <si>
    <t>UM-Pago factura NCF: B1500000423 d/f 30/04/2024, por servicio de fumigación en todas las áreas internas y externas del Recinto, correspondiente al mes de abril 2024. Según Orden de compra ISFODOSU-2023-00478. Pagos parciales.</t>
  </si>
  <si>
    <t>REC-Pago de factura NCF.B1500000099 d/f 19/04/2024, por adquisición y renovación de software para las oficinas de la Rectoría del ISFODOSU.OR-2024-00109.Pago único.</t>
  </si>
  <si>
    <t>EMH--Pago de factura NCF: B1500000652 d/f 03/04/2024, por adquisición de alimentos para los estudiantes del Recinto.OR-2023-00657.Pagos parciales</t>
  </si>
  <si>
    <t>FEM- Pago de relación facturas anexas, por adquisición de alimentos para los estudiantes del Recinto.1er pago de orden de compra 2024-00023. Pagos parciales.</t>
  </si>
  <si>
    <t>FEM-Pago factura NCF: B1500000203 d/f 04/04/2024, por servicio de impresión de invitaciones de graduación de estudiantes con sobre. Según Orden de compra ISFODOSU-2024-00108. Pago único.</t>
  </si>
  <si>
    <t>UM-Pago de factura NCF: B1500001201 d/f 18/04/2024, por adquisición de alimentos (frutas y verduras) para el consumo de los estudiantes internos y semi -interno del Recinto. Según la orden de pago 2022-00552.Cierre de orden.</t>
  </si>
  <si>
    <t>UM-Pago de factura NCF: B1500001205 d/f 18/04/2024, por adquisición de alimentos  (Cereales y Carbohidratos) para los estudiantes del Recinto. (Internos y semi-internos). Según la orden de compra 2023-00367.Pagos parciales.</t>
  </si>
  <si>
    <t>UM-Pago factura 22009376, NCF: B1500001197 d/f 18/04/2024, por adquisición de condimentos para la alimentación estudiante de este Recinto, 4to pago de la OR-2022-00293. Pagos parciales.</t>
  </si>
  <si>
    <t>UM-Pago factura NCF.B1500001210 d/f 24/04/224, por adquisición de artículos de limpieza e higiene para uso del Recinto.3er pago de la orden de compra 2023-00259.Pagos parciales.</t>
  </si>
  <si>
    <t>UM-Pago factura NCF: B100001200 d/f 18/04/2024, por adquisición de alimentos (lácteos y proteínas) para consumo de los estudiantes internos y semi-internos del Recinto. Según Orden de compra ISFODOSU-2022-00290. 6to pago de la orden. Pagos parciales.</t>
  </si>
  <si>
    <t>UM-Pago factura NCF: B1500001192 d/f 18/04/2024, por adquisición de alimentos (lácteos y proteínas) para consumo de los estudiantes internos y semi-internos del Recinto. Según Orden de compra ISFODOSU-2023-00293. Cierre de orden.</t>
  </si>
  <si>
    <t>UM-Pago factura NCF: B1500001194 d/f 18/04/2024, por adquisición de artículos de limpieza para uso de Recinto.1er pago de la orden de compra 2024-00026.Pago parciales</t>
  </si>
  <si>
    <t>UM-Pago factura NCF: B1500001199 d/f 18/04/2024, por adquisición de alimentos para consumo de los estudiantes internos y semi-internos del Recinto. Según Orden de compra ISFODOSU-2022-00696.Cierre de orden.</t>
  </si>
  <si>
    <t>UM-Pago factura NCF: B1500001204 d/f 18/04/2024, por adquisición de alimentos (frutas y vegetales) para consumo de los estudiantes internos y semi-internos del Recinto. Según Orden de compra ISFODOSU-2023-00691. 1er pago de la orden.</t>
  </si>
  <si>
    <t>UM-Pago factura NCF: B1500001211 d/f 24/04/2024, por adquisición de artículos de limpieza e higiene para uso en las diferentes áreas del Recinto. Según Orden de compra ISFODOSU-2023-00539. Cierre de la orden.</t>
  </si>
  <si>
    <t>EMH-Pago factura NCF:  B1500000046 d/f 01/03/2024, por adquisición de alimentos (Insumos comestibles para reabastecimiento) para los estudiantes del Recinto. Según Orden de compra ISFODOSU-2023-00754. Pagos parciales.</t>
  </si>
  <si>
    <t>REC-Pago factura NCF: B1500000209 d/f 23/04/2024, por servicio de fumigación en los espacios exteriores de la Rectoría y el Recinto FEM. Según Orden de compra ISFODOSU-2023-00564. Pagos parciales.</t>
  </si>
  <si>
    <t>REC-Pago factura NCF: B1500000213 d/f 08/05/2024, por servicio de fumigación de los espacios exteriores de la Rectoría y el Recinto FEM. Según Orden de compra ISFODOSU-2023-00564. Pagos parciales.</t>
  </si>
  <si>
    <t>JVM-Pago relación de facturas anexas, por adquisición de alimentos (carnes) para los estudiantes del Recinto. Según Orden de compra ISFODOSU-2023-00149. Cierre de la orden.</t>
  </si>
  <si>
    <t>LNM-Pago de factura NCF.B1500000763 d/f 25/04/2024, por adquisición de alimentos (agua y café) para los estudiantes del Recinto. Según orden de compra ISFODOSU- 2023-00388.Pagos parciales.</t>
  </si>
  <si>
    <t>LNM-Pago de factura NCF: B1500000727 d/f 25/03/2024, por adquisición de alimentos (lácteos y huevos) para los estudiantes del Recinto, 7mo. Pago de la orden de compra 2023-00167, pagos parciales.</t>
  </si>
  <si>
    <t>LNM-Pago factura NCF: B1500000704 d/f 28/02/2024, por adquisición de alimentos(carbohidratos) para los estudiantes del Recinto. Según Orden de compra ISFODOSU-2023-00692. Pagos parciales.</t>
  </si>
  <si>
    <t>LNM-Pago factura NCF: B1500000706 d/f 28/02/2024, por adquisición de alimentos (condimentos) para los estudiantes del Recinto. Según Orden de compra ISFODOSU-2023-00368. Pagos parciales.</t>
  </si>
  <si>
    <t>LNM-Pago factura NCF: B1500000728 d/f 25/03/2024, por adquisición de alimentos (agua y café) para los estudiantes del Recinto. según Orden de compra ISFODOSU-2023-00388. Pagos parciales.</t>
  </si>
  <si>
    <t>LNM-Pago factura NCF: B1500000729 d/f 25/03/2024, por adquisición de alimentos(carbohidratos) para los estudiantes del Recinto. Según Orden de compra ISFODOSU-2023-00519. Pagos parciales.</t>
  </si>
  <si>
    <t>LNM-Pago factura NCF: B1500000758 d/f 25/04/2024, por adquisición de alimentos para los estudiantes del Recinto. 6to pago de la orden 2023-00518. Pagos parciales.</t>
  </si>
  <si>
    <t>LNM-pago factura NCF: B1500000755 d/f 25/04/2024, por adquisición de suministros de limpieza  y desechables para la operatividad del Recinto. Según Orden de compra ISFODOSU-2024-00120. Pago único.</t>
  </si>
  <si>
    <t>REC-Pago factura NCF:B1500000694 d/f 22/02/2024 por adquisición de suministros de oficina para la Rectoría y el Recinto Félix Evaristo Mejía, por lotes, OR-2024-00009, pago único.</t>
  </si>
  <si>
    <t>EMH-Pago factura NCF: B1500000341 d/f 19/11/2023, por servicios de catering (refrigerios) para diferentes  encuentros académicos del Recinto. Según Orden de compra ISFODOSU-2023-00321. Pago único.</t>
  </si>
  <si>
    <t>REC-Pago relación de facturas anexas, por servicio de refrigerios en los Talleres de Proyecto Nacional de Disciplina Positiva y Manejo del uso de Residuos Sólidos, dirigido a la MIPYMES. Según OR-2023-00193, 2023-00213. Pago único.</t>
  </si>
  <si>
    <t>JVM-Pago factura NCF: B1500000240 d/f 11/04/2024, por adquisición de alimentos (carnes) para los estudiantes del Recinto. Según Orden de compra ISFODOSU-2023-00469. Pagos parciales.</t>
  </si>
  <si>
    <t>REC-Pago factura NCF: B1500000166 d/f 01/02/2024, por servicios de refrigerios, almuerzos y estaciones permanentes para actividades académicas y administrativas del ISFODOSU. Según Orden de compra ISFODOSU-2023-00511. Pagos parciales.</t>
  </si>
  <si>
    <t>REC-Pago factura NCF: B1500000176 d/f 01/03/2024, por servicio de catering (refrigerios, almuerzos, cena y estaciones permanentes) para actividades Académicas y Adm. de la Rectoría del ISFODOSU. Según Orden 2023-00715. Pagos parciales.</t>
  </si>
  <si>
    <t>EMH-Pago de fact NCF: B1500000080 d/f 11/04/2024, por adquisición de alimentos para los estudiantes del Recinto. Según la orden 2023-00375.Pago único.</t>
  </si>
  <si>
    <t>EMH-Pago factura NCF:B1500000175 d/f 01/03/2024, por adquisición de tarimas plásticas para el uso de los espacios de almacenamiento del Recinto, OR-2023-686.</t>
  </si>
  <si>
    <t>UM-Pago factura NCF: B1500000151 d/f 15/01/2024, por adquisición de alimentos para los estudiantes del Recinto.2do pago de la orden de compra ISFODOSU-2023-00303. Pagos parciales</t>
  </si>
  <si>
    <t>JVM-Pago factura NCF: B1500000500 d/f 26/04/2024, correspondiente a la adquisición de flores para el Recinto. Según Orden de compra ISFODOSU-2024-00024. Pago único.</t>
  </si>
  <si>
    <t>FEM-Pago de factura NCF: B1500000136 d/f 05/04/2024,por adquisición de alimentos para los estudiantes del Recinto.OR-2024-00038.Pagos parciales.</t>
  </si>
  <si>
    <t>FEM-Pago factura NCF: B1500000138 d/f 05/04/2024, por adquisición de alimentos para los estudiantes del Recinto. Según Orden de compra ISFODOSU-2023-00524. Pagos parciales.</t>
  </si>
  <si>
    <t>REC-Pago factura NCF: B1500000031 d/f 15/04/2024, por adquisición de artículos ferreteros. Según Orden de compra ISFODOSU-2024-00077. Pagos parciales.</t>
  </si>
  <si>
    <t>REC-Pago factura NCF: B1500000120 d/f 03/04/2024, por adquisición de artículos ferreteros. Según Orden de compra ISFODOSU-2024-00084. Pago único.</t>
  </si>
  <si>
    <t>FEM-Pago de relación de factura anexas. Por adquisición de alimentos para los estudiantes del Recinto.8vo pago de la orden de compra 2022-00684.Pago parciales.</t>
  </si>
  <si>
    <t>FEM-Pago factura NCF: B1500000193 d/f 23/01/2024, correspondiente a la compra de alimentos para los estudiantes del Recinto. Según Orden de compra ISFODOSU-2023-00713. Cierre de la orden.</t>
  </si>
  <si>
    <t>FEM-Pago relación de facturas anexas, por la adquisición de alimentos para los estudiantes del Recinto. Según Orden de compra ISFODOSU-2023-00734. Pagos parciales.</t>
  </si>
  <si>
    <t>REC-Pago de relación de facturas, por adquisición de medallas, placas y trofeos para actividades del Recinto Félix Evaristo Mejía y Rectoría del ISFODOSU. OR-2023-00660. Ultimo pago.</t>
  </si>
  <si>
    <t>JVM-Pago de factura NCF: B1500000064 d/f 08/04/2024, por adquisición de alimentos para los estudiantes del Recinto. Según la orden de compra 2023-00473.Pagos parciales.</t>
  </si>
  <si>
    <t>REC-Pago factura NCF: B1500000025 d/f 08/12/2023, por Servicio de catering y refrigerios para diferentes actividades a realizar por la Dirección de Extension en los Recintos, dirigido a MiPymes. Según Orden de compra ISFODOSU-2023-00532. Pagos parciales.</t>
  </si>
  <si>
    <t>REC-Pago factura NCF: B1500000031 d/f 15/02/2024, por servicios de catering para Directores participantes en el Diplomado Liderazgo Pedagógico en el Recinto EMH del ISFODOSU. Según Orden de compra ISFODOSU-2023-00730. Pagos parciales.</t>
  </si>
  <si>
    <t>LNM-Pago factura NCF: B1500000007 d/f 24/04/2024, por servicio de transporte para las diferentes actividades académicas desarrolladas en el Recinto. Según Orden de compra ISFODOSU-2024-00049. 1er pago de la orden.</t>
  </si>
  <si>
    <t>REC-Pago factura NCF: B1500000020 d/f 12/04/2024, por servicios de mantenimiento para los tres (3) ascensores de la Rectoría por un periodo de un (1) año. Según Orden de compra ISFODOSU-2023-00711. Pagos parciales.</t>
  </si>
  <si>
    <t>REC-Pago factura NCF: B1500000025 d/f 14/05/2024, por servicios de mantenimiento para los tres (3) ascensores de la Rectoría por un periodo de un (1) año. Según Orden de compra ISFODOSU-2023-00711. Pago parciales.</t>
  </si>
  <si>
    <t>REC-Pago factura NCF: B1500009100 d/f 17/04/2024, por concepto de pago del 10% del presupuesto de publicidad y propaganda del  año fiscal 2023. Según reglamento 134-03 del Congreso Nacional.</t>
  </si>
  <si>
    <t>REC-Tercer y último pago factura NCF: B1500000016 d/f 09/11/2023, por gestión de forma conjunta de los programas de movilidad internacional para docentes y estudiantes que desarrolla el ISFODOSU. Según CERT. CI-0000309-2019, adenda, CI-0000469-2022.</t>
  </si>
  <si>
    <t>REC-Pago relación facturas anexa, por solicitud de reposición de fondos al Ministerio administrativo de la presidencia por gastos de viajes de colaboradores del ISFODOSU.</t>
  </si>
  <si>
    <t>REC-Pago factura NCF: B1500011760 d/f 30/04/2024, por seguro complementario para colaboradores del ISFODOSU y sus dependientes, correspondiente al mes mayo 2024.</t>
  </si>
  <si>
    <t>REC-Pago factura NCF: B1500000850 d/f 14/09/2023, del presupuesto ejecutable por Maestría en Biología Orientada a la Enseñanza y la Investigación Titulación Conjunta. Según CERT. NO CI-168-2020. ADENDA II CI-0000181-2024. Cierre de contrato.</t>
  </si>
  <si>
    <t>REC-Pago factura NCF:B1500000986 d/f 15/05/2024, por cede el uso y goce compartido de sus instalaciones físicas con el Recinto Emilio Prud Homme del ISFODOSU, cuatrimestre mayo-agosto 2024, cert. CI-43-2023</t>
  </si>
  <si>
    <t>FEM - Pago de fact NCF: B1500000589 d/f 01/04/2024, adquisición de alimentos para los estudiantes del Recinto.3er pago de la orden 2023-00308. Pagos parciales.</t>
  </si>
  <si>
    <t>FEM-Pago relación de facturas anexas, por adquisición de alimentos para los estudiantes del Recinto. Según Orden de compra ISFODOSU-2023-00017. Pago parciales.</t>
  </si>
  <si>
    <t>FEM-Pago relación de facturas anexas, por adquisición de alimentos para los estudiantes del Recinto. Según Orden de compra ISFODOSU-2023-000308. Pago parciales.</t>
  </si>
  <si>
    <t>JVM-Pago factura NCF: B1500000587 d/f 01/04/2024, por adquisición de alimentos para los estudiantes del Recinto. Según orden de compra ISFODOSU-2023-00613. Pagos parciales.</t>
  </si>
  <si>
    <t>JVM-Pago factura NCF: B1500000588 d/f 01/04/2024, por adquisición de alimentos (remanentes) para los estudiantes del Recinto. Según Orden de compra ISFODOSU-2023-114. Pagos parciales.</t>
  </si>
  <si>
    <t>REC-Pago factura NCF: B1500000778 d/f 08/04/2024, por uso del auditórium, incluyendo los recursos y equipos necesarios para el buen desarrollo del Diplomado de Liderazgo Pedagógico, cohorte 3 (MINERD).  Mediante CI. -0000167-2024. Pago único.</t>
  </si>
  <si>
    <t>REC-Pago factura NCF: B1500000099 d/f 24/04/2024, por alquiler de auditórium para celebración de graduación extraordinaria del ISFODOSU 2024. Según certificación de contrato NO. CI-0000211-2023. Pagos parciales.</t>
  </si>
  <si>
    <t>17/01/2024</t>
  </si>
  <si>
    <t>19/12/2023</t>
  </si>
  <si>
    <t>18/09/2023</t>
  </si>
  <si>
    <t>31/01/2024</t>
  </si>
  <si>
    <t>29/03/2024</t>
  </si>
  <si>
    <t>01/03/2023</t>
  </si>
  <si>
    <t>27/04/2024</t>
  </si>
  <si>
    <t>11/05/2024</t>
  </si>
  <si>
    <t>20/04/2024</t>
  </si>
  <si>
    <t>13/02/2024</t>
  </si>
  <si>
    <t>18/05/2024</t>
  </si>
  <si>
    <t>11/12/2023</t>
  </si>
  <si>
    <t>07/11/2023</t>
  </si>
  <si>
    <t>25/10/2023</t>
  </si>
  <si>
    <t>13/11/2023</t>
  </si>
  <si>
    <t>26/12/2023</t>
  </si>
  <si>
    <t>19/02/2024</t>
  </si>
  <si>
    <t>19/11/2023</t>
  </si>
  <si>
    <t>27/08/2023</t>
  </si>
  <si>
    <t>23/01/2024</t>
  </si>
  <si>
    <t>09/11/2023</t>
  </si>
  <si>
    <t>14/09/2023</t>
  </si>
  <si>
    <t>04/01/2024</t>
  </si>
  <si>
    <t>Maximun Pest Control, SRL</t>
  </si>
  <si>
    <t>Agua Cristal, SA</t>
  </si>
  <si>
    <t>MULTIPLICITY SRL</t>
  </si>
  <si>
    <t>FL Betances &amp; Asociados, SRL</t>
  </si>
  <si>
    <t>Padron Office Supply, SRL</t>
  </si>
  <si>
    <t>J.C.Q, Ingeniería en Ascensores, SRL</t>
  </si>
  <si>
    <t>Nestévez Servicios de Comunicación, SRL (Nescom)</t>
  </si>
  <si>
    <t>Capacitación Especializada (CAES), SRL</t>
  </si>
  <si>
    <t>DISTRIBUIDORA ROKARY, SRL</t>
  </si>
  <si>
    <t>Cenpa Comercial, SRL</t>
  </si>
  <si>
    <t>Springdale Comercial, SRL</t>
  </si>
  <si>
    <t>Provesol Proveedores de Soluciones, SRL</t>
  </si>
  <si>
    <t>Dies Trading, SRL</t>
  </si>
  <si>
    <t>DISTRIBUIDORA PDS, SRL</t>
  </si>
  <si>
    <t>Inversiones ND &amp; Asociados, SRL</t>
  </si>
  <si>
    <t>CASA ARMES SRL</t>
  </si>
  <si>
    <t>Maxx Extintores, SRL</t>
  </si>
  <si>
    <t>Importadora Codepro, SRL</t>
  </si>
  <si>
    <t>Express Servicios Logisticos ESLOGIST, EIRL</t>
  </si>
  <si>
    <t>Aquasalud RD, SRL</t>
  </si>
  <si>
    <t>Soldier Electronic Security SES, SRL</t>
  </si>
  <si>
    <t>FR MULTISERVICIOS, SRL</t>
  </si>
  <si>
    <t>Eventos Sonia &amp; Felix, SRL</t>
  </si>
  <si>
    <t>PWA, EIRL</t>
  </si>
  <si>
    <t>Global Promo JO LE, SRL</t>
  </si>
  <si>
    <t>Comercial Benzan Herrera, SRL</t>
  </si>
  <si>
    <t>Fab's Jr Liquors, SRL</t>
  </si>
  <si>
    <t>Industriales Techa, SRL</t>
  </si>
  <si>
    <t>Ranraiby Construcciones &amp; Servicios, SRL</t>
  </si>
  <si>
    <t>Sanfra Food &amp; Catering, S.R.L.</t>
  </si>
  <si>
    <t>Minervino, SRL</t>
  </si>
  <si>
    <t>Jord Flores y Eventos, SRL</t>
  </si>
  <si>
    <t>Charsan Suplidores Industriales &amp; Institucional, SRL</t>
  </si>
  <si>
    <t>APPETITUSRD, SRL</t>
  </si>
  <si>
    <t>Grupo Garcel, SRL</t>
  </si>
  <si>
    <t>Corporación Estatal de Radio y Televisión (CERTV)</t>
  </si>
  <si>
    <t>AFS Intercultura, INC</t>
  </si>
  <si>
    <t>OFICINA DE COORDINACION PRESIDENCIAL</t>
  </si>
  <si>
    <t>UNIVERSIDAD ISA</t>
  </si>
  <si>
    <t>Universidad Católica Nordestana (UCNE)</t>
  </si>
  <si>
    <t>PABELLON DE LA FAMA DEL DEPORTE DOMINICANO, INC</t>
  </si>
  <si>
    <t>PAGO A PROVEEDORES AL 31 DE MAYO 2024</t>
  </si>
  <si>
    <t>Corresp. Mayo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</si>
</sst>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m/yy;@"/>
  </numFmts>
  <fonts count="12" x14ac:knownFonts="1">
    <font>
      <sz val="11"/>
      <color indexed="8"/>
      <name val="Calibri"/>
      <family val="2"/>
      <scheme val="minor"/>
    </font>
    <font>
      <sz val="11"/>
      <color indexed="8"/>
      <name val="Calibri"/>
      <family val="2"/>
      <scheme val="minor"/>
    </font>
    <font>
      <sz val="8"/>
      <name val="Calibri"/>
      <family val="2"/>
      <scheme val="minor"/>
    </font>
    <font>
      <b/>
      <sz val="12"/>
      <color theme="0"/>
      <name val="Times New Roman"/>
      <family val="1"/>
    </font>
    <font>
      <sz val="11"/>
      <color indexed="8"/>
      <name val="Times New Roman"/>
      <family val="1"/>
    </font>
    <font>
      <sz val="14"/>
      <color indexed="8"/>
      <name val="Times New Roman"/>
      <family val="1"/>
    </font>
    <font>
      <sz val="14"/>
      <color theme="1"/>
      <name val="Times New Roman"/>
      <family val="1"/>
    </font>
    <font>
      <b/>
      <sz val="14"/>
      <color theme="1"/>
      <name val="Times New Roman"/>
      <family val="1"/>
    </font>
    <font>
      <sz val="12"/>
      <color indexed="8"/>
      <name val="Times New Roman"/>
      <family val="1"/>
    </font>
    <font>
      <b/>
      <sz val="14"/>
      <color indexed="8"/>
      <name val="Times New Roman"/>
      <family val="1"/>
    </font>
    <font>
      <b/>
      <sz val="12"/>
      <color indexed="8"/>
      <name val="Times New Roman"/>
      <family val="1"/>
    </font>
    <font>
      <sz val="12"/>
      <color indexed="8"/>
      <name val="Times New Roman"/>
      <family val="1"/>
    </font>
  </fonts>
  <fills count="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0" tint="-0.249977111117893"/>
        <bgColor indexed="64"/>
      </patternFill>
    </fill>
  </fills>
  <borders count="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xf numFmtId="43" fontId="1" fillId="0" borderId="0" applyFont="0" applyFill="0" applyBorder="0" applyAlignment="0" applyProtection="0"/>
  </cellStyleXfs>
  <cellXfs count="51">
    <xf numFmtId="0" fontId="0" fillId="0" borderId="0" xfId="0"/>
    <xf numFmtId="49" fontId="3" fillId="2" borderId="2" xfId="0" applyNumberFormat="1" applyFont="1" applyFill="1" applyBorder="1" applyAlignment="1">
      <alignment horizontal="center" vertical="center" wrapText="1"/>
    </xf>
    <xf numFmtId="43" fontId="3" fillId="2" borderId="2" xfId="1" applyFont="1" applyFill="1" applyBorder="1" applyAlignment="1">
      <alignment horizontal="center" vertical="center" wrapText="1"/>
    </xf>
    <xf numFmtId="0" fontId="3" fillId="2" borderId="2" xfId="0"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0" fontId="4" fillId="0" borderId="0" xfId="0" applyFont="1" applyAlignment="1">
      <alignment horizontal="center" vertical="center" wrapText="1"/>
    </xf>
    <xf numFmtId="43" fontId="4" fillId="0" borderId="0" xfId="1" applyFont="1" applyAlignment="1">
      <alignment horizontal="center" vertical="center" wrapText="1"/>
    </xf>
    <xf numFmtId="0" fontId="5" fillId="0" borderId="0" xfId="0" applyFont="1" applyAlignment="1">
      <alignment horizontal="center"/>
    </xf>
    <xf numFmtId="43" fontId="5" fillId="0" borderId="0" xfId="1" applyFont="1" applyAlignment="1">
      <alignment horizontal="center"/>
    </xf>
    <xf numFmtId="164" fontId="5" fillId="0" borderId="0" xfId="0" applyNumberFormat="1" applyFont="1" applyAlignment="1">
      <alignment horizontal="center"/>
    </xf>
    <xf numFmtId="0" fontId="6" fillId="0" borderId="0" xfId="0" applyFont="1"/>
    <xf numFmtId="164" fontId="7" fillId="0" borderId="0" xfId="0" applyNumberFormat="1"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right" vertical="center"/>
    </xf>
    <xf numFmtId="49" fontId="8" fillId="3" borderId="2" xfId="0" applyNumberFormat="1" applyFont="1" applyFill="1" applyBorder="1" applyAlignment="1">
      <alignment horizontal="center" vertical="center" wrapText="1"/>
    </xf>
    <xf numFmtId="15" fontId="8" fillId="3" borderId="2"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3" fontId="8" fillId="3" borderId="3" xfId="1" applyFont="1" applyFill="1" applyBorder="1" applyAlignment="1">
      <alignment horizontal="center" vertical="center" wrapText="1"/>
    </xf>
    <xf numFmtId="0" fontId="8" fillId="0" borderId="0" xfId="0" applyFont="1" applyAlignment="1">
      <alignment horizontal="center" vertical="center" wrapText="1"/>
    </xf>
    <xf numFmtId="43" fontId="8" fillId="3" borderId="3" xfId="1" applyFont="1" applyFill="1" applyBorder="1" applyAlignment="1">
      <alignment wrapText="1"/>
    </xf>
    <xf numFmtId="0" fontId="10" fillId="0" borderId="0" xfId="0" applyFont="1" applyAlignment="1">
      <alignment horizontal="center" vertical="center" wrapText="1"/>
    </xf>
    <xf numFmtId="43" fontId="10" fillId="0" borderId="0" xfId="1" applyFont="1" applyAlignment="1">
      <alignment horizontal="center" vertical="center" wrapText="1"/>
    </xf>
    <xf numFmtId="49" fontId="8" fillId="3" borderId="0" xfId="0" applyNumberFormat="1" applyFont="1" applyFill="1" applyAlignment="1">
      <alignment horizontal="center" vertical="center" wrapText="1"/>
    </xf>
    <xf numFmtId="15" fontId="8" fillId="3" borderId="0" xfId="0" applyNumberFormat="1" applyFont="1" applyFill="1" applyAlignment="1">
      <alignment horizontal="center" vertical="center" wrapText="1"/>
    </xf>
    <xf numFmtId="49" fontId="8" fillId="3" borderId="0" xfId="1" applyNumberFormat="1" applyFont="1" applyFill="1" applyBorder="1" applyAlignment="1">
      <alignment horizontal="center" vertical="center" wrapText="1"/>
    </xf>
    <xf numFmtId="43" fontId="8" fillId="3" borderId="0" xfId="1" applyFont="1" applyFill="1" applyBorder="1" applyAlignment="1">
      <alignment horizontal="center" vertical="center" wrapText="1"/>
    </xf>
    <xf numFmtId="43" fontId="4" fillId="0" borderId="0" xfId="1" applyFont="1" applyBorder="1" applyAlignment="1">
      <alignment horizontal="center" vertical="center" wrapText="1"/>
    </xf>
    <xf numFmtId="1" fontId="8" fillId="3" borderId="2" xfId="0" applyNumberFormat="1" applyFont="1" applyFill="1" applyBorder="1" applyAlignment="1">
      <alignment horizontal="center" vertical="center" wrapText="1"/>
    </xf>
    <xf numFmtId="49" fontId="11" fillId="3" borderId="0" xfId="0" applyNumberFormat="1" applyFont="1" applyFill="1" applyAlignment="1">
      <alignment horizontal="center" vertical="center" wrapText="1"/>
    </xf>
    <xf numFmtId="15" fontId="11" fillId="3" borderId="0" xfId="0" applyNumberFormat="1" applyFont="1" applyFill="1" applyAlignment="1">
      <alignment horizontal="center" vertical="center" wrapText="1"/>
    </xf>
    <xf numFmtId="49" fontId="11" fillId="3" borderId="0" xfId="1" applyNumberFormat="1" applyFont="1" applyFill="1" applyBorder="1" applyAlignment="1">
      <alignment horizontal="center" vertical="center" wrapText="1"/>
    </xf>
    <xf numFmtId="43" fontId="11" fillId="3" borderId="0" xfId="1" applyFont="1" applyFill="1" applyBorder="1" applyAlignment="1">
      <alignment horizontal="center" vertical="center" wrapText="1"/>
    </xf>
    <xf numFmtId="43" fontId="8" fillId="3" borderId="0" xfId="0" applyNumberFormat="1" applyFont="1" applyFill="1" applyAlignment="1">
      <alignment horizontal="center" vertical="center" wrapText="1"/>
    </xf>
    <xf numFmtId="14" fontId="9" fillId="4" borderId="0" xfId="0" applyNumberFormat="1" applyFont="1" applyFill="1" applyAlignment="1">
      <alignment horizontal="left" vertical="center"/>
    </xf>
    <xf numFmtId="0" fontId="9" fillId="4" borderId="0" xfId="0" applyFont="1" applyFill="1" applyAlignment="1">
      <alignment horizontal="left" vertical="center"/>
    </xf>
    <xf numFmtId="49" fontId="9" fillId="4" borderId="0" xfId="0" applyNumberFormat="1" applyFont="1" applyFill="1" applyAlignment="1">
      <alignment horizontal="left" vertical="center"/>
    </xf>
    <xf numFmtId="43" fontId="9" fillId="4" borderId="0" xfId="0" applyNumberFormat="1" applyFont="1" applyFill="1" applyAlignment="1">
      <alignment horizontal="left" vertical="center"/>
    </xf>
    <xf numFmtId="43" fontId="8" fillId="4" borderId="0" xfId="1" applyFont="1" applyFill="1" applyBorder="1" applyAlignment="1">
      <alignment horizontal="center" vertical="center" wrapText="1"/>
    </xf>
    <xf numFmtId="1" fontId="9" fillId="4" borderId="0" xfId="0" applyNumberFormat="1" applyFont="1" applyFill="1" applyAlignment="1">
      <alignment horizontal="left" vertical="center"/>
    </xf>
    <xf numFmtId="49" fontId="10" fillId="4" borderId="4" xfId="0" applyNumberFormat="1" applyFont="1" applyFill="1" applyBorder="1" applyAlignment="1">
      <alignment horizontal="center" vertical="center"/>
    </xf>
    <xf numFmtId="15" fontId="8" fillId="4" borderId="4" xfId="0" applyNumberFormat="1" applyFont="1" applyFill="1" applyBorder="1" applyAlignment="1">
      <alignment horizontal="center" vertical="center" wrapText="1"/>
    </xf>
    <xf numFmtId="49" fontId="11" fillId="3" borderId="4" xfId="0" applyNumberFormat="1" applyFont="1" applyFill="1" applyBorder="1" applyAlignment="1">
      <alignment horizontal="center" vertical="center" wrapText="1"/>
    </xf>
    <xf numFmtId="15" fontId="10" fillId="3" borderId="4" xfId="0" applyNumberFormat="1" applyFont="1" applyFill="1" applyBorder="1" applyAlignment="1">
      <alignment horizontal="center" vertical="center"/>
    </xf>
    <xf numFmtId="49" fontId="11" fillId="3" borderId="4" xfId="1" applyNumberFormat="1" applyFont="1" applyFill="1" applyBorder="1" applyAlignment="1">
      <alignment horizontal="center" vertical="center" wrapText="1"/>
    </xf>
    <xf numFmtId="15" fontId="10" fillId="3" borderId="0" xfId="0" applyNumberFormat="1" applyFont="1" applyFill="1" applyAlignment="1">
      <alignment horizontal="center" vertical="center"/>
    </xf>
    <xf numFmtId="49" fontId="5" fillId="0" borderId="0" xfId="1" applyNumberFormat="1" applyFont="1" applyAlignment="1">
      <alignment horizontal="center"/>
    </xf>
    <xf numFmtId="49" fontId="8" fillId="3" borderId="3" xfId="1" applyNumberFormat="1" applyFont="1" applyFill="1" applyBorder="1" applyAlignment="1">
      <alignment horizontal="center" vertical="center" wrapText="1"/>
    </xf>
    <xf numFmtId="49" fontId="10" fillId="4" borderId="0" xfId="1" applyNumberFormat="1" applyFont="1" applyFill="1" applyBorder="1" applyAlignment="1">
      <alignment horizontal="center" vertical="center" wrapText="1"/>
    </xf>
    <xf numFmtId="49" fontId="4" fillId="0" borderId="0" xfId="0" applyNumberFormat="1" applyFont="1" applyAlignment="1">
      <alignment horizontal="center" vertical="center" wrapText="1"/>
    </xf>
    <xf numFmtId="0" fontId="0" fillId="3" borderId="0" xfId="0" applyFill="1"/>
    <xf numFmtId="0" fontId="7" fillId="0" borderId="0" xfId="0" applyFont="1" applyAlignment="1">
      <alignment horizontal="center" vertical="center"/>
    </xf>
  </cellXfs>
  <cellStyles count="2">
    <cellStyle name="Millares" xfId="1" builtinId="3"/>
    <cellStyle name="Normal" xfId="0" builtinId="0"/>
  </cellStyles>
  <dxfs count="29">
    <dxf>
      <font>
        <b val="0"/>
        <i val="0"/>
        <strike val="0"/>
        <condense val="0"/>
        <extend val="0"/>
        <outline val="0"/>
        <shadow val="0"/>
        <u val="none"/>
        <vertAlign val="baseline"/>
        <sz val="12"/>
        <color indexed="8"/>
        <name val="Times New Roman"/>
        <family val="1"/>
        <scheme val="none"/>
      </font>
      <numFmt numFmtId="20" formatCode="d\-mmm\-yy"/>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numFmt numFmtId="20" formatCode="d\-mmm\-yy"/>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Times New Roman"/>
        <family val="1"/>
        <scheme val="none"/>
      </font>
      <numFmt numFmtId="35" formatCode="_(* #,##0.00_);_(* \(#,##0.00\);_(* &quot;-&quot;??_);_(@_)"/>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indexed="8"/>
        <name val="Times New Roman"/>
        <family val="1"/>
        <scheme val="none"/>
      </font>
      <numFmt numFmtId="30" formatCode="@"/>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indexed="8"/>
        <name val="Times New Roman"/>
        <family val="1"/>
        <scheme val="none"/>
      </font>
      <numFmt numFmtId="35" formatCode="_(* #,##0.00_);_(* \(#,##0.00\);_(* &quot;-&quot;??_);_(@_)"/>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numFmt numFmtId="35" formatCode="_(* #,##0.00_);_(* \(#,##0.00\);_(* &quot;-&quot;??_);_(@_)"/>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indexed="8"/>
        <name val="Times New Roman"/>
        <family val="1"/>
        <scheme val="none"/>
      </font>
      <numFmt numFmtId="30" formatCode="@"/>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indexed="8"/>
        <name val="Times New Roman"/>
        <family val="1"/>
        <scheme val="none"/>
      </font>
      <numFmt numFmtId="30" formatCode="@"/>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Times New Roman"/>
        <family val="1"/>
        <scheme val="none"/>
      </font>
      <numFmt numFmtId="30" formatCode="@"/>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indexed="8"/>
        <name val="Times New Roman"/>
        <family val="1"/>
        <scheme val="none"/>
      </font>
      <numFmt numFmtId="20" formatCode="d\-mmm\-yy"/>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numFmt numFmtId="20" formatCode="d\-mmm\-yy"/>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Times New Roman"/>
        <family val="1"/>
        <scheme val="none"/>
      </font>
      <numFmt numFmtId="30" formatCode="@"/>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Times New Roman"/>
        <family val="1"/>
        <scheme val="none"/>
      </font>
      <numFmt numFmtId="20" formatCode="d\-mmm\-yy"/>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numFmt numFmtId="20" formatCode="d\-mmm\-yy"/>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Times New Roman"/>
        <family val="1"/>
        <scheme val="none"/>
      </font>
      <numFmt numFmtId="30" formatCode="@"/>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family val="1"/>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indexed="8"/>
        <name val="Times New Roman"/>
        <family val="1"/>
        <scheme val="none"/>
      </font>
      <numFmt numFmtId="30" formatCode="@"/>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Times New Roman"/>
        <scheme val="none"/>
      </font>
      <fill>
        <patternFill patternType="solid">
          <fgColor indexed="64"/>
          <bgColor theme="0"/>
        </patternFill>
      </fill>
      <alignment horizontal="center"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2"/>
        <color theme="0"/>
        <name val="Times New Roman"/>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11705</xdr:colOff>
      <xdr:row>0</xdr:row>
      <xdr:rowOff>0</xdr:rowOff>
    </xdr:from>
    <xdr:ext cx="1150345" cy="857250"/>
    <xdr:pic>
      <xdr:nvPicPr>
        <xdr:cNvPr id="3" name="Imagen 2">
          <a:extLst>
            <a:ext uri="{FF2B5EF4-FFF2-40B4-BE49-F238E27FC236}">
              <a16:creationId xmlns:a16="http://schemas.microsoft.com/office/drawing/2014/main" id="{00F6D633-AC7E-45F4-A1B3-DAD82095C64D}"/>
            </a:ext>
          </a:extLst>
        </xdr:cNvPr>
        <xdr:cNvPicPr>
          <a:picLocks noChangeAspect="1"/>
        </xdr:cNvPicPr>
      </xdr:nvPicPr>
      <xdr:blipFill rotWithShape="1">
        <a:blip xmlns:r="http://schemas.openxmlformats.org/officeDocument/2006/relationships" r:embed="rId1"/>
        <a:srcRect b="37624"/>
        <a:stretch/>
      </xdr:blipFill>
      <xdr:spPr>
        <a:xfrm>
          <a:off x="5917205" y="0"/>
          <a:ext cx="1150345" cy="85725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9:L232" totalsRowCount="1" headerRowDxfId="28" dataDxfId="26" headerRowBorderDxfId="27" tableBorderDxfId="25" totalsRowBorderDxfId="24">
  <autoFilter ref="A9:L231" xr:uid="{00000000-0009-0000-0100-000002000000}"/>
  <sortState xmlns:xlrd2="http://schemas.microsoft.com/office/spreadsheetml/2017/richdata2" ref="A10:L280">
    <sortCondition ref="C9:C280"/>
  </sortState>
  <tableColumns count="12">
    <tableColumn id="5" xr3:uid="{00000000-0010-0000-0000-000005000000}" name="No." dataDxfId="23" totalsRowDxfId="22"/>
    <tableColumn id="3" xr3:uid="{FA29A6D8-346F-4DF8-9F73-A39A0C131AA6}" name="Tipo de Pago" dataDxfId="21" totalsRowDxfId="20"/>
    <tableColumn id="24" xr3:uid="{00000000-0010-0000-0000-000018000000}" name="Fecha de Documento" dataDxfId="19" totalsRowDxfId="18"/>
    <tableColumn id="2" xr3:uid="{00000000-0010-0000-0000-000002000000}" name="No. De Documento de Pago" dataDxfId="17" totalsRowDxfId="16"/>
    <tableColumn id="13" xr3:uid="{00000000-0010-0000-0000-00000D000000}" name="Fecha de la Factura" dataDxfId="15" totalsRowDxfId="14"/>
    <tableColumn id="1" xr3:uid="{00000000-0010-0000-0000-000001000000}" name="Beneficiario" dataDxfId="13" totalsRowDxfId="12"/>
    <tableColumn id="12" xr3:uid="{00000000-0010-0000-0000-00000C000000}" name="Concepto" dataDxfId="11" totalsRowDxfId="10"/>
    <tableColumn id="20" xr3:uid="{00000000-0010-0000-0000-000014000000}" name="Monto Facturado DOP" dataDxfId="9" totalsRowDxfId="8"/>
    <tableColumn id="21" xr3:uid="{00000000-0010-0000-0000-000015000000}" name="Monto Pagado DOP" dataDxfId="7" totalsRowDxfId="6"/>
    <tableColumn id="22" xr3:uid="{00000000-0010-0000-0000-000016000000}" name="Monto Pendiente DOP" dataDxfId="5" totalsRowDxfId="4">
      <calculatedColumnFormula>+Tabla2[[#This Row],[Monto Facturado DOP]]-Tabla2[[#This Row],[Monto Pagado DOP]]</calculatedColumnFormula>
    </tableColumn>
    <tableColumn id="23" xr3:uid="{00000000-0010-0000-0000-000017000000}" name="Estado" dataDxfId="3" totalsRowDxfId="2"/>
    <tableColumn id="6" xr3:uid="{00000000-0010-0000-0000-000006000000}" name="Fecha estimada de Pago" dataDxfId="1" totalsRowDxfId="0">
      <calculatedColumnFormula>+Tabla2[[#This Row],[Fecha de Documento]]+15</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34"/>
  <sheetViews>
    <sheetView tabSelected="1" view="pageBreakPreview" zoomScaleNormal="100" zoomScaleSheetLayoutView="100" workbookViewId="0">
      <selection activeCell="C10" sqref="C10"/>
    </sheetView>
  </sheetViews>
  <sheetFormatPr baseColWidth="10" defaultColWidth="9.140625" defaultRowHeight="15" x14ac:dyDescent="0.25"/>
  <cols>
    <col min="1" max="2" width="12.42578125" style="5" customWidth="1"/>
    <col min="3" max="3" width="16.42578125" style="5" customWidth="1"/>
    <col min="4" max="4" width="20.42578125" style="5" customWidth="1"/>
    <col min="5" max="5" width="23.42578125" style="5" customWidth="1"/>
    <col min="6" max="6" width="24.140625" style="5" customWidth="1"/>
    <col min="7" max="7" width="28.85546875" style="5" customWidth="1"/>
    <col min="8" max="8" width="31" style="5" customWidth="1"/>
    <col min="9" max="9" width="27.7109375" style="5" customWidth="1"/>
    <col min="10" max="10" width="12.42578125" style="48" customWidth="1"/>
    <col min="11" max="11" width="12.42578125" style="5" customWidth="1"/>
    <col min="12" max="12" width="19.42578125" style="5" customWidth="1"/>
    <col min="13" max="13" width="9.140625" style="5"/>
    <col min="14" max="14" width="24.85546875" style="5" customWidth="1"/>
    <col min="15" max="15" width="23.42578125" style="5" customWidth="1"/>
    <col min="16" max="16" width="23.7109375" style="5" customWidth="1"/>
    <col min="17" max="17" width="17.5703125" style="5" bestFit="1" customWidth="1"/>
    <col min="18" max="18" width="23.42578125" style="6" customWidth="1"/>
    <col min="19" max="16384" width="9.140625" style="5"/>
  </cols>
  <sheetData>
    <row r="1" spans="1:12" s="10" customFormat="1" ht="18.75" x14ac:dyDescent="0.3">
      <c r="A1" s="7"/>
      <c r="B1" s="7"/>
      <c r="C1" s="7"/>
      <c r="D1" s="7"/>
      <c r="E1" s="7"/>
      <c r="F1" s="7"/>
      <c r="G1" s="7"/>
      <c r="H1" s="8"/>
      <c r="I1" s="8"/>
      <c r="J1" s="45"/>
      <c r="K1" s="7"/>
      <c r="L1" s="9"/>
    </row>
    <row r="2" spans="1:12" s="10" customFormat="1" ht="18.75" x14ac:dyDescent="0.3">
      <c r="A2" s="7"/>
      <c r="B2" s="7"/>
      <c r="C2" s="7"/>
      <c r="D2" s="7"/>
      <c r="E2" s="7"/>
      <c r="F2" s="7"/>
      <c r="G2" s="7"/>
      <c r="H2" s="8"/>
      <c r="I2" s="8"/>
      <c r="J2" s="45"/>
      <c r="K2" s="7"/>
      <c r="L2" s="9"/>
    </row>
    <row r="3" spans="1:12" s="10" customFormat="1" ht="18.75" x14ac:dyDescent="0.3">
      <c r="A3" s="7"/>
      <c r="B3" s="7"/>
      <c r="C3" s="7"/>
      <c r="D3" s="7"/>
      <c r="E3" s="7"/>
      <c r="F3" s="7"/>
      <c r="G3" s="7"/>
      <c r="H3" s="8"/>
      <c r="I3" s="8"/>
      <c r="J3" s="45"/>
      <c r="K3" s="7"/>
      <c r="L3" s="9"/>
    </row>
    <row r="4" spans="1:12" s="10" customFormat="1" ht="18.75" x14ac:dyDescent="0.3">
      <c r="A4" s="7"/>
      <c r="B4" s="7"/>
      <c r="C4" s="7"/>
      <c r="D4" s="7"/>
      <c r="E4" s="7"/>
      <c r="F4" s="7"/>
      <c r="G4" s="7"/>
      <c r="H4" s="8"/>
      <c r="I4" s="8"/>
      <c r="J4" s="45"/>
      <c r="K4" s="7"/>
      <c r="L4" s="9"/>
    </row>
    <row r="5" spans="1:12" s="10" customFormat="1" ht="18.75" x14ac:dyDescent="0.3">
      <c r="A5" s="50" t="s">
        <v>12</v>
      </c>
      <c r="B5" s="50"/>
      <c r="C5" s="50"/>
      <c r="D5" s="50"/>
      <c r="E5" s="50"/>
      <c r="F5" s="50"/>
      <c r="G5" s="50"/>
      <c r="H5" s="50"/>
      <c r="I5" s="50"/>
      <c r="J5" s="50"/>
      <c r="K5" s="50"/>
      <c r="L5" s="50"/>
    </row>
    <row r="6" spans="1:12" s="10" customFormat="1" ht="18.75" x14ac:dyDescent="0.3">
      <c r="A6" s="50" t="s">
        <v>721</v>
      </c>
      <c r="B6" s="50"/>
      <c r="C6" s="50"/>
      <c r="D6" s="50"/>
      <c r="E6" s="50"/>
      <c r="F6" s="50"/>
      <c r="G6" s="50"/>
      <c r="H6" s="50"/>
      <c r="I6" s="50"/>
      <c r="J6" s="50"/>
      <c r="K6" s="50"/>
      <c r="L6" s="50"/>
    </row>
    <row r="7" spans="1:12" s="10" customFormat="1" ht="18.75" x14ac:dyDescent="0.3">
      <c r="A7" s="50" t="s">
        <v>14</v>
      </c>
      <c r="B7" s="50"/>
      <c r="C7" s="50"/>
      <c r="D7" s="50"/>
      <c r="E7" s="50"/>
      <c r="F7" s="50"/>
      <c r="G7" s="50"/>
      <c r="H7" s="50"/>
      <c r="I7" s="50"/>
      <c r="J7" s="50"/>
      <c r="K7" s="50"/>
      <c r="L7" s="50"/>
    </row>
    <row r="8" spans="1:12" s="10" customFormat="1" ht="18.75" x14ac:dyDescent="0.3">
      <c r="A8" s="12" t="s">
        <v>722</v>
      </c>
      <c r="B8" s="12"/>
      <c r="C8" s="7"/>
      <c r="D8" s="7"/>
      <c r="E8" s="7"/>
      <c r="F8" s="7"/>
      <c r="G8" s="7"/>
      <c r="H8" s="8"/>
      <c r="I8" s="8"/>
      <c r="J8" s="45"/>
      <c r="K8" s="13" t="s">
        <v>13</v>
      </c>
      <c r="L8" s="11">
        <v>45457</v>
      </c>
    </row>
    <row r="9" spans="1:12" s="18" customFormat="1" ht="47.25" x14ac:dyDescent="0.25">
      <c r="A9" s="1" t="s">
        <v>2</v>
      </c>
      <c r="B9" s="1" t="s">
        <v>64</v>
      </c>
      <c r="C9" s="1" t="s">
        <v>3</v>
      </c>
      <c r="D9" s="1" t="s">
        <v>4</v>
      </c>
      <c r="E9" s="1" t="s">
        <v>5</v>
      </c>
      <c r="F9" s="1" t="s">
        <v>0</v>
      </c>
      <c r="G9" s="1" t="s">
        <v>6</v>
      </c>
      <c r="H9" s="2" t="s">
        <v>7</v>
      </c>
      <c r="I9" s="3" t="s">
        <v>8</v>
      </c>
      <c r="J9" s="1" t="s">
        <v>9</v>
      </c>
      <c r="K9" s="3" t="s">
        <v>10</v>
      </c>
      <c r="L9" s="4" t="s">
        <v>11</v>
      </c>
    </row>
    <row r="10" spans="1:12" s="18" customFormat="1" ht="110.25" x14ac:dyDescent="0.25">
      <c r="A10" s="14" t="s">
        <v>35</v>
      </c>
      <c r="B10" s="27" t="s">
        <v>65</v>
      </c>
      <c r="C10" s="15" t="s">
        <v>472</v>
      </c>
      <c r="D10" s="15" t="s">
        <v>307</v>
      </c>
      <c r="E10" s="15" t="s">
        <v>657</v>
      </c>
      <c r="F10" s="16" t="s">
        <v>680</v>
      </c>
      <c r="G10" s="14" t="s">
        <v>493</v>
      </c>
      <c r="H10" s="19">
        <v>26196</v>
      </c>
      <c r="I10" s="19">
        <f>+Tabla2[[#This Row],[Monto Facturado DOP]]</f>
        <v>26196</v>
      </c>
      <c r="J10" s="46" t="s">
        <v>305</v>
      </c>
      <c r="K10" s="17" t="s">
        <v>306</v>
      </c>
      <c r="L10" s="15">
        <f>+Tabla2[[#This Row],[Fecha de Documento]]+15</f>
        <v>45449</v>
      </c>
    </row>
    <row r="11" spans="1:12" s="18" customFormat="1" ht="94.5" x14ac:dyDescent="0.25">
      <c r="A11" s="14" t="s">
        <v>36</v>
      </c>
      <c r="B11" s="14" t="s">
        <v>65</v>
      </c>
      <c r="C11" s="15" t="s">
        <v>473</v>
      </c>
      <c r="D11" s="15" t="s">
        <v>308</v>
      </c>
      <c r="E11" s="15" t="s">
        <v>273</v>
      </c>
      <c r="F11" s="16" t="s">
        <v>680</v>
      </c>
      <c r="G11" s="14" t="s">
        <v>494</v>
      </c>
      <c r="H11" s="19">
        <v>28898.91</v>
      </c>
      <c r="I11" s="19">
        <f>+Tabla2[[#This Row],[Monto Facturado DOP]]</f>
        <v>28898.91</v>
      </c>
      <c r="J11" s="46" t="s">
        <v>305</v>
      </c>
      <c r="K11" s="17" t="s">
        <v>306</v>
      </c>
      <c r="L11" s="15">
        <f>+Tabla2[[#This Row],[Fecha de Documento]]+15</f>
        <v>45448</v>
      </c>
    </row>
    <row r="12" spans="1:12" s="18" customFormat="1" ht="126" x14ac:dyDescent="0.25">
      <c r="A12" s="14" t="s">
        <v>37</v>
      </c>
      <c r="B12" s="14" t="s">
        <v>65</v>
      </c>
      <c r="C12" s="15" t="s">
        <v>474</v>
      </c>
      <c r="D12" s="15" t="s">
        <v>309</v>
      </c>
      <c r="E12" s="15" t="s">
        <v>658</v>
      </c>
      <c r="F12" s="16" t="s">
        <v>244</v>
      </c>
      <c r="G12" s="14" t="s">
        <v>495</v>
      </c>
      <c r="H12" s="19">
        <v>25370</v>
      </c>
      <c r="I12" s="19">
        <f>+Tabla2[[#This Row],[Monto Facturado DOP]]</f>
        <v>25370</v>
      </c>
      <c r="J12" s="46" t="s">
        <v>305</v>
      </c>
      <c r="K12" s="17" t="s">
        <v>306</v>
      </c>
      <c r="L12" s="15">
        <f>+Tabla2[[#This Row],[Fecha de Documento]]+15</f>
        <v>45440</v>
      </c>
    </row>
    <row r="13" spans="1:12" s="18" customFormat="1" ht="126" x14ac:dyDescent="0.25">
      <c r="A13" s="14" t="s">
        <v>38</v>
      </c>
      <c r="B13" s="14" t="s">
        <v>65</v>
      </c>
      <c r="C13" s="15" t="s">
        <v>474</v>
      </c>
      <c r="D13" s="15" t="s">
        <v>309</v>
      </c>
      <c r="E13" s="15" t="s">
        <v>291</v>
      </c>
      <c r="F13" s="16" t="s">
        <v>244</v>
      </c>
      <c r="G13" s="14" t="s">
        <v>495</v>
      </c>
      <c r="H13" s="19">
        <v>21830</v>
      </c>
      <c r="I13" s="19">
        <f>+Tabla2[[#This Row],[Monto Facturado DOP]]</f>
        <v>21830</v>
      </c>
      <c r="J13" s="46" t="s">
        <v>305</v>
      </c>
      <c r="K13" s="17" t="s">
        <v>306</v>
      </c>
      <c r="L13" s="15">
        <f>+Tabla2[[#This Row],[Fecha de Documento]]+15</f>
        <v>45440</v>
      </c>
    </row>
    <row r="14" spans="1:12" s="18" customFormat="1" ht="157.5" x14ac:dyDescent="0.25">
      <c r="A14" s="14" t="s">
        <v>39</v>
      </c>
      <c r="B14" s="14" t="s">
        <v>65</v>
      </c>
      <c r="C14" s="15" t="s">
        <v>475</v>
      </c>
      <c r="D14" s="15" t="s">
        <v>310</v>
      </c>
      <c r="E14" s="15" t="s">
        <v>659</v>
      </c>
      <c r="F14" s="16" t="s">
        <v>681</v>
      </c>
      <c r="G14" s="14" t="s">
        <v>496</v>
      </c>
      <c r="H14" s="19">
        <v>498432</v>
      </c>
      <c r="I14" s="19">
        <f>+Tabla2[[#This Row],[Monto Facturado DOP]]</f>
        <v>498432</v>
      </c>
      <c r="J14" s="46" t="s">
        <v>305</v>
      </c>
      <c r="K14" s="17" t="s">
        <v>306</v>
      </c>
      <c r="L14" s="15">
        <f>+Tabla2[[#This Row],[Fecha de Documento]]+15</f>
        <v>45447</v>
      </c>
    </row>
    <row r="15" spans="1:12" s="18" customFormat="1" ht="157.5" x14ac:dyDescent="0.25">
      <c r="A15" s="14" t="s">
        <v>40</v>
      </c>
      <c r="B15" s="14" t="s">
        <v>65</v>
      </c>
      <c r="C15" s="15" t="s">
        <v>475</v>
      </c>
      <c r="D15" s="15" t="s">
        <v>310</v>
      </c>
      <c r="E15" s="15" t="s">
        <v>238</v>
      </c>
      <c r="F15" s="16" t="s">
        <v>681</v>
      </c>
      <c r="G15" s="14" t="s">
        <v>496</v>
      </c>
      <c r="H15" s="19">
        <v>43612.800000000003</v>
      </c>
      <c r="I15" s="19">
        <f>+Tabla2[[#This Row],[Monto Facturado DOP]]</f>
        <v>43612.800000000003</v>
      </c>
      <c r="J15" s="46" t="s">
        <v>305</v>
      </c>
      <c r="K15" s="17" t="s">
        <v>306</v>
      </c>
      <c r="L15" s="15">
        <f>+Tabla2[[#This Row],[Fecha de Documento]]+15</f>
        <v>45447</v>
      </c>
    </row>
    <row r="16" spans="1:12" s="18" customFormat="1" ht="126" x14ac:dyDescent="0.25">
      <c r="A16" s="14" t="s">
        <v>41</v>
      </c>
      <c r="B16" s="14" t="s">
        <v>65</v>
      </c>
      <c r="C16" s="15" t="s">
        <v>476</v>
      </c>
      <c r="D16" s="15" t="s">
        <v>311</v>
      </c>
      <c r="E16" s="15" t="s">
        <v>282</v>
      </c>
      <c r="F16" s="16" t="s">
        <v>682</v>
      </c>
      <c r="G16" s="14" t="s">
        <v>304</v>
      </c>
      <c r="H16" s="19">
        <v>15133.5</v>
      </c>
      <c r="I16" s="19">
        <f>+Tabla2[[#This Row],[Monto Facturado DOP]]</f>
        <v>15133.5</v>
      </c>
      <c r="J16" s="46" t="s">
        <v>305</v>
      </c>
      <c r="K16" s="17" t="s">
        <v>306</v>
      </c>
      <c r="L16" s="15">
        <f>+Tabla2[[#This Row],[Fecha de Documento]]+15</f>
        <v>45434</v>
      </c>
    </row>
    <row r="17" spans="1:12" s="18" customFormat="1" ht="94.5" x14ac:dyDescent="0.25">
      <c r="A17" s="14" t="s">
        <v>42</v>
      </c>
      <c r="B17" s="14" t="s">
        <v>65</v>
      </c>
      <c r="C17" s="15" t="s">
        <v>477</v>
      </c>
      <c r="D17" s="15" t="s">
        <v>312</v>
      </c>
      <c r="E17" s="15" t="s">
        <v>67</v>
      </c>
      <c r="F17" s="16" t="s">
        <v>683</v>
      </c>
      <c r="G17" s="14" t="s">
        <v>497</v>
      </c>
      <c r="H17" s="19">
        <v>167600</v>
      </c>
      <c r="I17" s="19">
        <f>+Tabla2[[#This Row],[Monto Facturado DOP]]</f>
        <v>167600</v>
      </c>
      <c r="J17" s="46" t="s">
        <v>305</v>
      </c>
      <c r="K17" s="17" t="s">
        <v>306</v>
      </c>
      <c r="L17" s="15">
        <f>+Tabla2[[#This Row],[Fecha de Documento]]+15</f>
        <v>45443</v>
      </c>
    </row>
    <row r="18" spans="1:12" s="18" customFormat="1" ht="94.5" x14ac:dyDescent="0.25">
      <c r="A18" s="14" t="s">
        <v>43</v>
      </c>
      <c r="B18" s="14" t="s">
        <v>65</v>
      </c>
      <c r="C18" s="15" t="s">
        <v>478</v>
      </c>
      <c r="D18" s="15" t="s">
        <v>313</v>
      </c>
      <c r="E18" s="15" t="s">
        <v>67</v>
      </c>
      <c r="F18" s="16" t="s">
        <v>684</v>
      </c>
      <c r="G18" s="14" t="s">
        <v>498</v>
      </c>
      <c r="H18" s="19">
        <v>54698.2</v>
      </c>
      <c r="I18" s="19">
        <f>+Tabla2[[#This Row],[Monto Facturado DOP]]</f>
        <v>54698.2</v>
      </c>
      <c r="J18" s="46" t="s">
        <v>305</v>
      </c>
      <c r="K18" s="17" t="s">
        <v>306</v>
      </c>
      <c r="L18" s="15">
        <f>+Tabla2[[#This Row],[Fecha de Documento]]+15</f>
        <v>45437</v>
      </c>
    </row>
    <row r="19" spans="1:12" s="18" customFormat="1" ht="110.25" x14ac:dyDescent="0.25">
      <c r="A19" s="14" t="s">
        <v>44</v>
      </c>
      <c r="B19" s="14" t="s">
        <v>65</v>
      </c>
      <c r="C19" s="15" t="s">
        <v>479</v>
      </c>
      <c r="D19" s="15" t="s">
        <v>314</v>
      </c>
      <c r="E19" s="15" t="s">
        <v>240</v>
      </c>
      <c r="F19" s="16" t="s">
        <v>17</v>
      </c>
      <c r="G19" s="14" t="s">
        <v>499</v>
      </c>
      <c r="H19" s="19">
        <v>98845.71</v>
      </c>
      <c r="I19" s="19">
        <f>+Tabla2[[#This Row],[Monto Facturado DOP]]</f>
        <v>98845.71</v>
      </c>
      <c r="J19" s="46" t="s">
        <v>305</v>
      </c>
      <c r="K19" s="17" t="s">
        <v>306</v>
      </c>
      <c r="L19" s="15">
        <f>+Tabla2[[#This Row],[Fecha de Documento]]+15</f>
        <v>45456</v>
      </c>
    </row>
    <row r="20" spans="1:12" s="18" customFormat="1" ht="141.75" x14ac:dyDescent="0.25">
      <c r="A20" s="14" t="s">
        <v>21</v>
      </c>
      <c r="B20" s="14" t="s">
        <v>65</v>
      </c>
      <c r="C20" s="15" t="s">
        <v>476</v>
      </c>
      <c r="D20" s="15" t="s">
        <v>315</v>
      </c>
      <c r="E20" s="15" t="s">
        <v>660</v>
      </c>
      <c r="F20" s="16" t="s">
        <v>17</v>
      </c>
      <c r="G20" s="14" t="s">
        <v>500</v>
      </c>
      <c r="H20" s="19">
        <v>870399</v>
      </c>
      <c r="I20" s="19">
        <f>+Tabla2[[#This Row],[Monto Facturado DOP]]</f>
        <v>870399</v>
      </c>
      <c r="J20" s="46" t="s">
        <v>305</v>
      </c>
      <c r="K20" s="17" t="s">
        <v>306</v>
      </c>
      <c r="L20" s="15">
        <f>+Tabla2[[#This Row],[Fecha de Documento]]+15</f>
        <v>45434</v>
      </c>
    </row>
    <row r="21" spans="1:12" s="18" customFormat="1" ht="157.5" x14ac:dyDescent="0.25">
      <c r="A21" s="14" t="s">
        <v>24</v>
      </c>
      <c r="B21" s="14" t="s">
        <v>65</v>
      </c>
      <c r="C21" s="15" t="s">
        <v>480</v>
      </c>
      <c r="D21" s="15" t="s">
        <v>316</v>
      </c>
      <c r="E21" s="15" t="s">
        <v>661</v>
      </c>
      <c r="F21" s="16" t="s">
        <v>17</v>
      </c>
      <c r="G21" s="14" t="s">
        <v>501</v>
      </c>
      <c r="H21" s="19">
        <v>489651.61</v>
      </c>
      <c r="I21" s="19">
        <f>+Tabla2[[#This Row],[Monto Facturado DOP]]</f>
        <v>489651.61</v>
      </c>
      <c r="J21" s="46" t="s">
        <v>305</v>
      </c>
      <c r="K21" s="17" t="s">
        <v>306</v>
      </c>
      <c r="L21" s="15">
        <f>+Tabla2[[#This Row],[Fecha de Documento]]+15</f>
        <v>45458</v>
      </c>
    </row>
    <row r="22" spans="1:12" s="18" customFormat="1" ht="157.5" x14ac:dyDescent="0.25">
      <c r="A22" s="14" t="s">
        <v>45</v>
      </c>
      <c r="B22" s="14" t="s">
        <v>65</v>
      </c>
      <c r="C22" s="15" t="s">
        <v>476</v>
      </c>
      <c r="D22" s="15" t="s">
        <v>317</v>
      </c>
      <c r="E22" s="15" t="s">
        <v>662</v>
      </c>
      <c r="F22" s="16" t="s">
        <v>17</v>
      </c>
      <c r="G22" s="14" t="s">
        <v>502</v>
      </c>
      <c r="H22" s="19">
        <v>321750.09000000003</v>
      </c>
      <c r="I22" s="19">
        <f>+Tabla2[[#This Row],[Monto Facturado DOP]]</f>
        <v>321750.09000000003</v>
      </c>
      <c r="J22" s="46" t="s">
        <v>305</v>
      </c>
      <c r="K22" s="17" t="s">
        <v>306</v>
      </c>
      <c r="L22" s="15">
        <f>+Tabla2[[#This Row],[Fecha de Documento]]+15</f>
        <v>45434</v>
      </c>
    </row>
    <row r="23" spans="1:12" s="18" customFormat="1" ht="110.25" x14ac:dyDescent="0.25">
      <c r="A23" s="14" t="s">
        <v>46</v>
      </c>
      <c r="B23" s="14" t="s">
        <v>65</v>
      </c>
      <c r="C23" s="15" t="s">
        <v>475</v>
      </c>
      <c r="D23" s="15" t="s">
        <v>318</v>
      </c>
      <c r="E23" s="15" t="s">
        <v>481</v>
      </c>
      <c r="F23" s="16" t="s">
        <v>17</v>
      </c>
      <c r="G23" s="14" t="s">
        <v>503</v>
      </c>
      <c r="H23" s="19">
        <v>19490</v>
      </c>
      <c r="I23" s="19">
        <f>+Tabla2[[#This Row],[Monto Facturado DOP]]</f>
        <v>19490</v>
      </c>
      <c r="J23" s="46" t="s">
        <v>305</v>
      </c>
      <c r="K23" s="17" t="s">
        <v>306</v>
      </c>
      <c r="L23" s="15">
        <f>+Tabla2[[#This Row],[Fecha de Documento]]+15</f>
        <v>45447</v>
      </c>
    </row>
    <row r="24" spans="1:12" s="18" customFormat="1" ht="110.25" x14ac:dyDescent="0.25">
      <c r="A24" s="14" t="s">
        <v>47</v>
      </c>
      <c r="B24" s="14" t="s">
        <v>65</v>
      </c>
      <c r="C24" s="15" t="s">
        <v>481</v>
      </c>
      <c r="D24" s="15" t="s">
        <v>319</v>
      </c>
      <c r="E24" s="15" t="s">
        <v>283</v>
      </c>
      <c r="F24" s="16" t="s">
        <v>685</v>
      </c>
      <c r="G24" s="14" t="s">
        <v>504</v>
      </c>
      <c r="H24" s="19">
        <v>151324.01999999999</v>
      </c>
      <c r="I24" s="19">
        <f>+Tabla2[[#This Row],[Monto Facturado DOP]]</f>
        <v>151324.01999999999</v>
      </c>
      <c r="J24" s="46" t="s">
        <v>305</v>
      </c>
      <c r="K24" s="17" t="s">
        <v>306</v>
      </c>
      <c r="L24" s="15">
        <f>+Tabla2[[#This Row],[Fecha de Documento]]+15</f>
        <v>45433</v>
      </c>
    </row>
    <row r="25" spans="1:12" s="18" customFormat="1" ht="110.25" x14ac:dyDescent="0.25">
      <c r="A25" s="14" t="s">
        <v>48</v>
      </c>
      <c r="B25" s="14" t="s">
        <v>65</v>
      </c>
      <c r="C25" s="15" t="s">
        <v>475</v>
      </c>
      <c r="D25" s="15" t="s">
        <v>320</v>
      </c>
      <c r="E25" s="15" t="s">
        <v>273</v>
      </c>
      <c r="F25" s="16" t="s">
        <v>245</v>
      </c>
      <c r="G25" s="14" t="s">
        <v>505</v>
      </c>
      <c r="H25" s="19">
        <v>5287.7</v>
      </c>
      <c r="I25" s="19">
        <f>+Tabla2[[#This Row],[Monto Facturado DOP]]</f>
        <v>5287.7</v>
      </c>
      <c r="J25" s="46" t="s">
        <v>305</v>
      </c>
      <c r="K25" s="17" t="s">
        <v>306</v>
      </c>
      <c r="L25" s="15">
        <f>+Tabla2[[#This Row],[Fecha de Documento]]+15</f>
        <v>45447</v>
      </c>
    </row>
    <row r="26" spans="1:12" s="18" customFormat="1" ht="94.5" x14ac:dyDescent="0.25">
      <c r="A26" s="14" t="s">
        <v>49</v>
      </c>
      <c r="B26" s="14" t="s">
        <v>65</v>
      </c>
      <c r="C26" s="15" t="s">
        <v>477</v>
      </c>
      <c r="D26" s="15" t="s">
        <v>321</v>
      </c>
      <c r="E26" s="15" t="s">
        <v>266</v>
      </c>
      <c r="F26" s="16" t="s">
        <v>300</v>
      </c>
      <c r="G26" s="14" t="s">
        <v>506</v>
      </c>
      <c r="H26" s="19">
        <v>128594.75</v>
      </c>
      <c r="I26" s="19">
        <f>+Tabla2[[#This Row],[Monto Facturado DOP]]</f>
        <v>128594.75</v>
      </c>
      <c r="J26" s="46" t="s">
        <v>305</v>
      </c>
      <c r="K26" s="17" t="s">
        <v>306</v>
      </c>
      <c r="L26" s="15">
        <f>+Tabla2[[#This Row],[Fecha de Documento]]+15</f>
        <v>45443</v>
      </c>
    </row>
    <row r="27" spans="1:12" s="18" customFormat="1" ht="94.5" x14ac:dyDescent="0.25">
      <c r="A27" s="14" t="s">
        <v>50</v>
      </c>
      <c r="B27" s="14" t="s">
        <v>65</v>
      </c>
      <c r="C27" s="15" t="s">
        <v>482</v>
      </c>
      <c r="D27" s="15" t="s">
        <v>322</v>
      </c>
      <c r="E27" s="15" t="s">
        <v>297</v>
      </c>
      <c r="F27" s="16" t="s">
        <v>300</v>
      </c>
      <c r="G27" s="14" t="s">
        <v>507</v>
      </c>
      <c r="H27" s="19">
        <v>128594.75</v>
      </c>
      <c r="I27" s="19">
        <f>+Tabla2[[#This Row],[Monto Facturado DOP]]</f>
        <v>128594.75</v>
      </c>
      <c r="J27" s="46" t="s">
        <v>305</v>
      </c>
      <c r="K27" s="17" t="s">
        <v>306</v>
      </c>
      <c r="L27" s="15">
        <f>+Tabla2[[#This Row],[Fecha de Documento]]+15</f>
        <v>45429</v>
      </c>
    </row>
    <row r="28" spans="1:12" s="18" customFormat="1" ht="110.25" x14ac:dyDescent="0.25">
      <c r="A28" s="14" t="s">
        <v>51</v>
      </c>
      <c r="B28" s="14" t="s">
        <v>65</v>
      </c>
      <c r="C28" s="15" t="s">
        <v>483</v>
      </c>
      <c r="D28" s="15" t="s">
        <v>323</v>
      </c>
      <c r="E28" s="15" t="s">
        <v>268</v>
      </c>
      <c r="F28" s="16" t="s">
        <v>246</v>
      </c>
      <c r="G28" s="14" t="s">
        <v>508</v>
      </c>
      <c r="H28" s="19">
        <v>32000</v>
      </c>
      <c r="I28" s="19">
        <f>+Tabla2[[#This Row],[Monto Facturado DOP]]</f>
        <v>32000</v>
      </c>
      <c r="J28" s="46" t="s">
        <v>305</v>
      </c>
      <c r="K28" s="17" t="s">
        <v>306</v>
      </c>
      <c r="L28" s="15">
        <f>+Tabla2[[#This Row],[Fecha de Documento]]+15</f>
        <v>45430</v>
      </c>
    </row>
    <row r="29" spans="1:12" s="18" customFormat="1" ht="138" customHeight="1" x14ac:dyDescent="0.25">
      <c r="A29" s="14" t="s">
        <v>20</v>
      </c>
      <c r="B29" s="14" t="s">
        <v>65</v>
      </c>
      <c r="C29" s="15" t="s">
        <v>472</v>
      </c>
      <c r="D29" s="15" t="s">
        <v>324</v>
      </c>
      <c r="E29" s="15" t="s">
        <v>478</v>
      </c>
      <c r="F29" s="16" t="s">
        <v>686</v>
      </c>
      <c r="G29" s="14" t="s">
        <v>509</v>
      </c>
      <c r="H29" s="19">
        <v>48000</v>
      </c>
      <c r="I29" s="19">
        <f>+Tabla2[[#This Row],[Monto Facturado DOP]]</f>
        <v>48000</v>
      </c>
      <c r="J29" s="46" t="s">
        <v>305</v>
      </c>
      <c r="K29" s="17" t="s">
        <v>306</v>
      </c>
      <c r="L29" s="15">
        <f>+Tabla2[[#This Row],[Fecha de Documento]]+15</f>
        <v>45449</v>
      </c>
    </row>
    <row r="30" spans="1:12" s="18" customFormat="1" ht="78.75" x14ac:dyDescent="0.25">
      <c r="A30" s="14" t="s">
        <v>52</v>
      </c>
      <c r="B30" s="14" t="s">
        <v>65</v>
      </c>
      <c r="C30" s="15" t="s">
        <v>476</v>
      </c>
      <c r="D30" s="15" t="s">
        <v>325</v>
      </c>
      <c r="E30" s="15" t="s">
        <v>663</v>
      </c>
      <c r="F30" s="16" t="s">
        <v>686</v>
      </c>
      <c r="G30" s="14" t="s">
        <v>510</v>
      </c>
      <c r="H30" s="19">
        <v>106067.98</v>
      </c>
      <c r="I30" s="19">
        <f>+Tabla2[[#This Row],[Monto Facturado DOP]]</f>
        <v>106067.98</v>
      </c>
      <c r="J30" s="46" t="s">
        <v>305</v>
      </c>
      <c r="K30" s="17" t="s">
        <v>306</v>
      </c>
      <c r="L30" s="15">
        <f>+Tabla2[[#This Row],[Fecha de Documento]]+15</f>
        <v>45434</v>
      </c>
    </row>
    <row r="31" spans="1:12" s="18" customFormat="1" ht="78.75" x14ac:dyDescent="0.25">
      <c r="A31" s="14" t="s">
        <v>53</v>
      </c>
      <c r="B31" s="14" t="s">
        <v>65</v>
      </c>
      <c r="C31" s="15" t="s">
        <v>480</v>
      </c>
      <c r="D31" s="15" t="s">
        <v>326</v>
      </c>
      <c r="E31" s="15" t="s">
        <v>478</v>
      </c>
      <c r="F31" s="16" t="s">
        <v>687</v>
      </c>
      <c r="G31" s="14" t="s">
        <v>511</v>
      </c>
      <c r="H31" s="19">
        <v>551950.28</v>
      </c>
      <c r="I31" s="19">
        <f>+Tabla2[[#This Row],[Monto Facturado DOP]]</f>
        <v>551950.28</v>
      </c>
      <c r="J31" s="46" t="s">
        <v>305</v>
      </c>
      <c r="K31" s="17" t="s">
        <v>306</v>
      </c>
      <c r="L31" s="15">
        <f>+Tabla2[[#This Row],[Fecha de Documento]]+15</f>
        <v>45458</v>
      </c>
    </row>
    <row r="32" spans="1:12" s="18" customFormat="1" ht="78.75" x14ac:dyDescent="0.25">
      <c r="A32" s="14" t="s">
        <v>25</v>
      </c>
      <c r="B32" s="14" t="s">
        <v>65</v>
      </c>
      <c r="C32" s="15" t="s">
        <v>473</v>
      </c>
      <c r="D32" s="15" t="s">
        <v>327</v>
      </c>
      <c r="E32" s="15" t="s">
        <v>284</v>
      </c>
      <c r="F32" s="16" t="s">
        <v>688</v>
      </c>
      <c r="G32" s="14" t="s">
        <v>512</v>
      </c>
      <c r="H32" s="19">
        <v>1757451.32</v>
      </c>
      <c r="I32" s="19">
        <f>+Tabla2[[#This Row],[Monto Facturado DOP]]</f>
        <v>1757451.32</v>
      </c>
      <c r="J32" s="46" t="s">
        <v>305</v>
      </c>
      <c r="K32" s="17" t="s">
        <v>306</v>
      </c>
      <c r="L32" s="15">
        <f>+Tabla2[[#This Row],[Fecha de Documento]]+15</f>
        <v>45448</v>
      </c>
    </row>
    <row r="33" spans="1:12" s="18" customFormat="1" ht="78.75" x14ac:dyDescent="0.25">
      <c r="A33" s="14" t="s">
        <v>19</v>
      </c>
      <c r="B33" s="14" t="s">
        <v>65</v>
      </c>
      <c r="C33" s="15" t="s">
        <v>473</v>
      </c>
      <c r="D33" s="15" t="s">
        <v>327</v>
      </c>
      <c r="E33" s="15" t="s">
        <v>279</v>
      </c>
      <c r="F33" s="16" t="s">
        <v>689</v>
      </c>
      <c r="G33" s="14" t="s">
        <v>512</v>
      </c>
      <c r="H33" s="19">
        <v>1740746.49</v>
      </c>
      <c r="I33" s="19">
        <f>+Tabla2[[#This Row],[Monto Facturado DOP]]</f>
        <v>1740746.49</v>
      </c>
      <c r="J33" s="46" t="s">
        <v>305</v>
      </c>
      <c r="K33" s="17" t="s">
        <v>306</v>
      </c>
      <c r="L33" s="15">
        <f>+Tabla2[[#This Row],[Fecha de Documento]]+15</f>
        <v>45448</v>
      </c>
    </row>
    <row r="34" spans="1:12" s="18" customFormat="1" ht="94.5" x14ac:dyDescent="0.25">
      <c r="A34" s="14" t="s">
        <v>22</v>
      </c>
      <c r="B34" s="14" t="s">
        <v>65</v>
      </c>
      <c r="C34" s="15" t="s">
        <v>477</v>
      </c>
      <c r="D34" s="15" t="s">
        <v>328</v>
      </c>
      <c r="E34" s="15" t="s">
        <v>261</v>
      </c>
      <c r="F34" s="16" t="s">
        <v>689</v>
      </c>
      <c r="G34" s="14" t="s">
        <v>513</v>
      </c>
      <c r="H34" s="19">
        <v>179116</v>
      </c>
      <c r="I34" s="19">
        <f>+Tabla2[[#This Row],[Monto Facturado DOP]]</f>
        <v>179116</v>
      </c>
      <c r="J34" s="46" t="s">
        <v>305</v>
      </c>
      <c r="K34" s="17" t="s">
        <v>306</v>
      </c>
      <c r="L34" s="15">
        <f>+Tabla2[[#This Row],[Fecha de Documento]]+15</f>
        <v>45443</v>
      </c>
    </row>
    <row r="35" spans="1:12" s="18" customFormat="1" ht="110.25" x14ac:dyDescent="0.25">
      <c r="A35" s="14" t="s">
        <v>23</v>
      </c>
      <c r="B35" s="14" t="s">
        <v>65</v>
      </c>
      <c r="C35" s="15" t="s">
        <v>475</v>
      </c>
      <c r="D35" s="15" t="s">
        <v>329</v>
      </c>
      <c r="E35" s="15" t="s">
        <v>476</v>
      </c>
      <c r="F35" s="16" t="s">
        <v>689</v>
      </c>
      <c r="G35" s="14" t="s">
        <v>514</v>
      </c>
      <c r="H35" s="19">
        <v>58341.09</v>
      </c>
      <c r="I35" s="19">
        <f>+Tabla2[[#This Row],[Monto Facturado DOP]]</f>
        <v>58341.09</v>
      </c>
      <c r="J35" s="46" t="s">
        <v>305</v>
      </c>
      <c r="K35" s="17" t="s">
        <v>306</v>
      </c>
      <c r="L35" s="15">
        <f>+Tabla2[[#This Row],[Fecha de Documento]]+15</f>
        <v>45447</v>
      </c>
    </row>
    <row r="36" spans="1:12" s="18" customFormat="1" ht="110.25" x14ac:dyDescent="0.25">
      <c r="A36" s="14" t="s">
        <v>26</v>
      </c>
      <c r="B36" s="14" t="s">
        <v>65</v>
      </c>
      <c r="C36" s="15" t="s">
        <v>484</v>
      </c>
      <c r="D36" s="15" t="s">
        <v>330</v>
      </c>
      <c r="E36" s="15" t="s">
        <v>281</v>
      </c>
      <c r="F36" s="16" t="s">
        <v>689</v>
      </c>
      <c r="G36" s="14" t="s">
        <v>515</v>
      </c>
      <c r="H36" s="19">
        <v>28668.36</v>
      </c>
      <c r="I36" s="19">
        <f>+Tabla2[[#This Row],[Monto Facturado DOP]]</f>
        <v>28668.36</v>
      </c>
      <c r="J36" s="46" t="s">
        <v>305</v>
      </c>
      <c r="K36" s="17" t="s">
        <v>306</v>
      </c>
      <c r="L36" s="15">
        <f>+Tabla2[[#This Row],[Fecha de Documento]]+15</f>
        <v>45454</v>
      </c>
    </row>
    <row r="37" spans="1:12" s="18" customFormat="1" ht="110.25" x14ac:dyDescent="0.25">
      <c r="A37" s="14" t="s">
        <v>27</v>
      </c>
      <c r="B37" s="14" t="s">
        <v>65</v>
      </c>
      <c r="C37" s="15" t="s">
        <v>475</v>
      </c>
      <c r="D37" s="15" t="s">
        <v>331</v>
      </c>
      <c r="E37" s="15" t="s">
        <v>483</v>
      </c>
      <c r="F37" s="16" t="s">
        <v>689</v>
      </c>
      <c r="G37" s="14" t="s">
        <v>516</v>
      </c>
      <c r="H37" s="19">
        <v>70800</v>
      </c>
      <c r="I37" s="19">
        <f>+Tabla2[[#This Row],[Monto Facturado DOP]]</f>
        <v>70800</v>
      </c>
      <c r="J37" s="46" t="s">
        <v>305</v>
      </c>
      <c r="K37" s="17" t="s">
        <v>306</v>
      </c>
      <c r="L37" s="15">
        <f>+Tabla2[[#This Row],[Fecha de Documento]]+15</f>
        <v>45447</v>
      </c>
    </row>
    <row r="38" spans="1:12" s="18" customFormat="1" ht="110.25" x14ac:dyDescent="0.25">
      <c r="A38" s="14" t="s">
        <v>28</v>
      </c>
      <c r="B38" s="14" t="s">
        <v>65</v>
      </c>
      <c r="C38" s="15" t="s">
        <v>485</v>
      </c>
      <c r="D38" s="15" t="s">
        <v>332</v>
      </c>
      <c r="E38" s="15" t="s">
        <v>264</v>
      </c>
      <c r="F38" s="16" t="s">
        <v>689</v>
      </c>
      <c r="G38" s="14" t="s">
        <v>517</v>
      </c>
      <c r="H38" s="19">
        <v>35754.78</v>
      </c>
      <c r="I38" s="19">
        <f>+Tabla2[[#This Row],[Monto Facturado DOP]]</f>
        <v>35754.78</v>
      </c>
      <c r="J38" s="46" t="s">
        <v>305</v>
      </c>
      <c r="K38" s="17" t="s">
        <v>306</v>
      </c>
      <c r="L38" s="15">
        <f>+Tabla2[[#This Row],[Fecha de Documento]]+15</f>
        <v>45444</v>
      </c>
    </row>
    <row r="39" spans="1:12" s="18" customFormat="1" ht="110.25" x14ac:dyDescent="0.25">
      <c r="A39" s="14" t="s">
        <v>71</v>
      </c>
      <c r="B39" s="14" t="s">
        <v>65</v>
      </c>
      <c r="C39" s="15" t="s">
        <v>475</v>
      </c>
      <c r="D39" s="15" t="s">
        <v>333</v>
      </c>
      <c r="E39" s="15" t="s">
        <v>278</v>
      </c>
      <c r="F39" s="16" t="s">
        <v>689</v>
      </c>
      <c r="G39" s="14" t="s">
        <v>518</v>
      </c>
      <c r="H39" s="19">
        <v>8460</v>
      </c>
      <c r="I39" s="19">
        <f>+Tabla2[[#This Row],[Monto Facturado DOP]]</f>
        <v>8460</v>
      </c>
      <c r="J39" s="46" t="s">
        <v>305</v>
      </c>
      <c r="K39" s="17" t="s">
        <v>306</v>
      </c>
      <c r="L39" s="15">
        <f>+Tabla2[[#This Row],[Fecha de Documento]]+15</f>
        <v>45447</v>
      </c>
    </row>
    <row r="40" spans="1:12" s="18" customFormat="1" ht="110.25" x14ac:dyDescent="0.25">
      <c r="A40" s="14" t="s">
        <v>29</v>
      </c>
      <c r="B40" s="14" t="s">
        <v>65</v>
      </c>
      <c r="C40" s="15" t="s">
        <v>475</v>
      </c>
      <c r="D40" s="15" t="s">
        <v>333</v>
      </c>
      <c r="E40" s="15" t="s">
        <v>261</v>
      </c>
      <c r="F40" s="16" t="s">
        <v>689</v>
      </c>
      <c r="G40" s="14" t="s">
        <v>518</v>
      </c>
      <c r="H40" s="19">
        <v>7920</v>
      </c>
      <c r="I40" s="19">
        <f>+Tabla2[[#This Row],[Monto Facturado DOP]]</f>
        <v>7920</v>
      </c>
      <c r="J40" s="46" t="s">
        <v>305</v>
      </c>
      <c r="K40" s="17" t="s">
        <v>306</v>
      </c>
      <c r="L40" s="15">
        <f>+Tabla2[[#This Row],[Fecha de Documento]]+15</f>
        <v>45447</v>
      </c>
    </row>
    <row r="41" spans="1:12" s="18" customFormat="1" ht="126" x14ac:dyDescent="0.25">
      <c r="A41" s="14" t="s">
        <v>72</v>
      </c>
      <c r="B41" s="14" t="s">
        <v>65</v>
      </c>
      <c r="C41" s="15" t="s">
        <v>478</v>
      </c>
      <c r="D41" s="15" t="s">
        <v>334</v>
      </c>
      <c r="E41" s="15" t="s">
        <v>290</v>
      </c>
      <c r="F41" s="16" t="s">
        <v>689</v>
      </c>
      <c r="G41" s="14" t="s">
        <v>519</v>
      </c>
      <c r="H41" s="19">
        <v>19457.18</v>
      </c>
      <c r="I41" s="19">
        <f>+Tabla2[[#This Row],[Monto Facturado DOP]]</f>
        <v>19457.18</v>
      </c>
      <c r="J41" s="46" t="s">
        <v>305</v>
      </c>
      <c r="K41" s="17" t="s">
        <v>306</v>
      </c>
      <c r="L41" s="15">
        <f>+Tabla2[[#This Row],[Fecha de Documento]]+15</f>
        <v>45437</v>
      </c>
    </row>
    <row r="42" spans="1:12" s="18" customFormat="1" ht="126" x14ac:dyDescent="0.25">
      <c r="A42" s="14" t="s">
        <v>73</v>
      </c>
      <c r="B42" s="14" t="s">
        <v>65</v>
      </c>
      <c r="C42" s="15" t="s">
        <v>478</v>
      </c>
      <c r="D42" s="15" t="s">
        <v>334</v>
      </c>
      <c r="E42" s="15" t="s">
        <v>275</v>
      </c>
      <c r="F42" s="16" t="s">
        <v>247</v>
      </c>
      <c r="G42" s="14" t="s">
        <v>519</v>
      </c>
      <c r="H42" s="19">
        <v>39956.019999999997</v>
      </c>
      <c r="I42" s="19">
        <f>+Tabla2[[#This Row],[Monto Facturado DOP]]</f>
        <v>39956.019999999997</v>
      </c>
      <c r="J42" s="46" t="s">
        <v>305</v>
      </c>
      <c r="K42" s="17" t="s">
        <v>306</v>
      </c>
      <c r="L42" s="15">
        <f>+Tabla2[[#This Row],[Fecha de Documento]]+15</f>
        <v>45437</v>
      </c>
    </row>
    <row r="43" spans="1:12" s="18" customFormat="1" ht="110.25" x14ac:dyDescent="0.25">
      <c r="A43" s="14" t="s">
        <v>74</v>
      </c>
      <c r="B43" s="14" t="s">
        <v>65</v>
      </c>
      <c r="C43" s="15" t="s">
        <v>484</v>
      </c>
      <c r="D43" s="15" t="s">
        <v>335</v>
      </c>
      <c r="E43" s="15" t="s">
        <v>293</v>
      </c>
      <c r="F43" s="16" t="s">
        <v>690</v>
      </c>
      <c r="G43" s="14" t="s">
        <v>520</v>
      </c>
      <c r="H43" s="19">
        <v>33370</v>
      </c>
      <c r="I43" s="19">
        <f>+Tabla2[[#This Row],[Monto Facturado DOP]]</f>
        <v>33370</v>
      </c>
      <c r="J43" s="46" t="s">
        <v>305</v>
      </c>
      <c r="K43" s="17" t="s">
        <v>306</v>
      </c>
      <c r="L43" s="15">
        <f>+Tabla2[[#This Row],[Fecha de Documento]]+15</f>
        <v>45454</v>
      </c>
    </row>
    <row r="44" spans="1:12" s="18" customFormat="1" ht="126" x14ac:dyDescent="0.25">
      <c r="A44" s="14" t="s">
        <v>75</v>
      </c>
      <c r="B44" s="14" t="s">
        <v>65</v>
      </c>
      <c r="C44" s="15" t="s">
        <v>485</v>
      </c>
      <c r="D44" s="15" t="s">
        <v>336</v>
      </c>
      <c r="E44" s="15" t="s">
        <v>482</v>
      </c>
      <c r="F44" s="16" t="s">
        <v>691</v>
      </c>
      <c r="G44" s="14" t="s">
        <v>521</v>
      </c>
      <c r="H44" s="19">
        <v>6002.19</v>
      </c>
      <c r="I44" s="19">
        <f>+Tabla2[[#This Row],[Monto Facturado DOP]]</f>
        <v>6002.19</v>
      </c>
      <c r="J44" s="46" t="s">
        <v>305</v>
      </c>
      <c r="K44" s="17" t="s">
        <v>306</v>
      </c>
      <c r="L44" s="15">
        <f>+Tabla2[[#This Row],[Fecha de Documento]]+15</f>
        <v>45444</v>
      </c>
    </row>
    <row r="45" spans="1:12" s="18" customFormat="1" ht="141.75" x14ac:dyDescent="0.25">
      <c r="A45" s="14" t="s">
        <v>76</v>
      </c>
      <c r="B45" s="14" t="s">
        <v>65</v>
      </c>
      <c r="C45" s="15" t="s">
        <v>486</v>
      </c>
      <c r="D45" s="15" t="s">
        <v>337</v>
      </c>
      <c r="E45" s="15" t="s">
        <v>491</v>
      </c>
      <c r="F45" s="16" t="s">
        <v>248</v>
      </c>
      <c r="G45" s="14" t="s">
        <v>522</v>
      </c>
      <c r="H45" s="19">
        <v>300000</v>
      </c>
      <c r="I45" s="19">
        <f>+Tabla2[[#This Row],[Monto Facturado DOP]]</f>
        <v>300000</v>
      </c>
      <c r="J45" s="46" t="s">
        <v>305</v>
      </c>
      <c r="K45" s="17" t="s">
        <v>306</v>
      </c>
      <c r="L45" s="15">
        <f>+Tabla2[[#This Row],[Fecha de Documento]]+15</f>
        <v>45450</v>
      </c>
    </row>
    <row r="46" spans="1:12" s="18" customFormat="1" ht="110.25" x14ac:dyDescent="0.25">
      <c r="A46" s="14" t="s">
        <v>77</v>
      </c>
      <c r="B46" s="14" t="s">
        <v>65</v>
      </c>
      <c r="C46" s="15" t="s">
        <v>483</v>
      </c>
      <c r="D46" s="15" t="s">
        <v>338</v>
      </c>
      <c r="E46" s="15" t="s">
        <v>293</v>
      </c>
      <c r="F46" s="16" t="s">
        <v>248</v>
      </c>
      <c r="G46" s="14" t="s">
        <v>523</v>
      </c>
      <c r="H46" s="19">
        <v>40820</v>
      </c>
      <c r="I46" s="19">
        <f>+Tabla2[[#This Row],[Monto Facturado DOP]]</f>
        <v>40820</v>
      </c>
      <c r="J46" s="46" t="s">
        <v>305</v>
      </c>
      <c r="K46" s="17" t="s">
        <v>306</v>
      </c>
      <c r="L46" s="15">
        <f>+Tabla2[[#This Row],[Fecha de Documento]]+15</f>
        <v>45430</v>
      </c>
    </row>
    <row r="47" spans="1:12" s="18" customFormat="1" ht="110.25" x14ac:dyDescent="0.25">
      <c r="A47" s="14" t="s">
        <v>78</v>
      </c>
      <c r="B47" s="14" t="s">
        <v>65</v>
      </c>
      <c r="C47" s="15" t="s">
        <v>480</v>
      </c>
      <c r="D47" s="15" t="s">
        <v>339</v>
      </c>
      <c r="E47" s="15" t="s">
        <v>477</v>
      </c>
      <c r="F47" s="16" t="s">
        <v>249</v>
      </c>
      <c r="G47" s="14" t="s">
        <v>524</v>
      </c>
      <c r="H47" s="19">
        <v>35728</v>
      </c>
      <c r="I47" s="19">
        <f>+Tabla2[[#This Row],[Monto Facturado DOP]]</f>
        <v>35728</v>
      </c>
      <c r="J47" s="46" t="s">
        <v>305</v>
      </c>
      <c r="K47" s="17" t="s">
        <v>306</v>
      </c>
      <c r="L47" s="15">
        <f>+Tabla2[[#This Row],[Fecha de Documento]]+15</f>
        <v>45458</v>
      </c>
    </row>
    <row r="48" spans="1:12" s="18" customFormat="1" ht="126" x14ac:dyDescent="0.25">
      <c r="A48" s="14" t="s">
        <v>79</v>
      </c>
      <c r="B48" s="14" t="s">
        <v>65</v>
      </c>
      <c r="C48" s="15" t="s">
        <v>479</v>
      </c>
      <c r="D48" s="15" t="s">
        <v>340</v>
      </c>
      <c r="E48" s="15" t="s">
        <v>476</v>
      </c>
      <c r="F48" s="16" t="s">
        <v>249</v>
      </c>
      <c r="G48" s="14" t="s">
        <v>525</v>
      </c>
      <c r="H48" s="19">
        <v>18840</v>
      </c>
      <c r="I48" s="19">
        <f>+Tabla2[[#This Row],[Monto Facturado DOP]]</f>
        <v>18840</v>
      </c>
      <c r="J48" s="46" t="s">
        <v>305</v>
      </c>
      <c r="K48" s="17" t="s">
        <v>306</v>
      </c>
      <c r="L48" s="15">
        <f>+Tabla2[[#This Row],[Fecha de Documento]]+15</f>
        <v>45456</v>
      </c>
    </row>
    <row r="49" spans="1:12" s="18" customFormat="1" ht="110.25" x14ac:dyDescent="0.25">
      <c r="A49" s="14" t="s">
        <v>80</v>
      </c>
      <c r="B49" s="14" t="s">
        <v>65</v>
      </c>
      <c r="C49" s="15" t="s">
        <v>477</v>
      </c>
      <c r="D49" s="15" t="s">
        <v>341</v>
      </c>
      <c r="E49" s="15" t="s">
        <v>488</v>
      </c>
      <c r="F49" s="16" t="s">
        <v>249</v>
      </c>
      <c r="G49" s="14" t="s">
        <v>526</v>
      </c>
      <c r="H49" s="19">
        <v>172788.44</v>
      </c>
      <c r="I49" s="19">
        <f>+Tabla2[[#This Row],[Monto Facturado DOP]]</f>
        <v>172788.44</v>
      </c>
      <c r="J49" s="46" t="s">
        <v>305</v>
      </c>
      <c r="K49" s="17" t="s">
        <v>306</v>
      </c>
      <c r="L49" s="15">
        <f>+Tabla2[[#This Row],[Fecha de Documento]]+15</f>
        <v>45443</v>
      </c>
    </row>
    <row r="50" spans="1:12" s="18" customFormat="1" ht="110.25" x14ac:dyDescent="0.25">
      <c r="A50" s="14" t="s">
        <v>81</v>
      </c>
      <c r="B50" s="14" t="s">
        <v>65</v>
      </c>
      <c r="C50" s="15" t="s">
        <v>482</v>
      </c>
      <c r="D50" s="15" t="s">
        <v>342</v>
      </c>
      <c r="E50" s="15" t="s">
        <v>273</v>
      </c>
      <c r="F50" s="16" t="s">
        <v>692</v>
      </c>
      <c r="G50" s="14" t="s">
        <v>527</v>
      </c>
      <c r="H50" s="19">
        <v>950000</v>
      </c>
      <c r="I50" s="19">
        <f>+Tabla2[[#This Row],[Monto Facturado DOP]]</f>
        <v>950000</v>
      </c>
      <c r="J50" s="46" t="s">
        <v>305</v>
      </c>
      <c r="K50" s="17" t="s">
        <v>306</v>
      </c>
      <c r="L50" s="15">
        <f>+Tabla2[[#This Row],[Fecha de Documento]]+15</f>
        <v>45429</v>
      </c>
    </row>
    <row r="51" spans="1:12" s="18" customFormat="1" ht="126" x14ac:dyDescent="0.25">
      <c r="A51" s="14" t="s">
        <v>82</v>
      </c>
      <c r="B51" s="14" t="s">
        <v>65</v>
      </c>
      <c r="C51" s="15" t="s">
        <v>475</v>
      </c>
      <c r="D51" s="15" t="s">
        <v>343</v>
      </c>
      <c r="E51" s="15" t="s">
        <v>276</v>
      </c>
      <c r="F51" s="16" t="s">
        <v>18</v>
      </c>
      <c r="G51" s="14" t="s">
        <v>528</v>
      </c>
      <c r="H51" s="19">
        <v>5204026.92</v>
      </c>
      <c r="I51" s="19">
        <f>+Tabla2[[#This Row],[Monto Facturado DOP]]</f>
        <v>5204026.92</v>
      </c>
      <c r="J51" s="46" t="s">
        <v>305</v>
      </c>
      <c r="K51" s="17" t="s">
        <v>306</v>
      </c>
      <c r="L51" s="15">
        <f>+Tabla2[[#This Row],[Fecha de Documento]]+15</f>
        <v>45447</v>
      </c>
    </row>
    <row r="52" spans="1:12" s="18" customFormat="1" ht="126" x14ac:dyDescent="0.25">
      <c r="A52" s="14" t="s">
        <v>30</v>
      </c>
      <c r="B52" s="14" t="s">
        <v>65</v>
      </c>
      <c r="C52" s="15" t="s">
        <v>477</v>
      </c>
      <c r="D52" s="15" t="s">
        <v>344</v>
      </c>
      <c r="E52" s="15" t="s">
        <v>488</v>
      </c>
      <c r="F52" s="16" t="s">
        <v>18</v>
      </c>
      <c r="G52" s="14" t="s">
        <v>529</v>
      </c>
      <c r="H52" s="19">
        <v>614430.31999999995</v>
      </c>
      <c r="I52" s="19">
        <f>+Tabla2[[#This Row],[Monto Facturado DOP]]</f>
        <v>614430.31999999995</v>
      </c>
      <c r="J52" s="46" t="s">
        <v>305</v>
      </c>
      <c r="K52" s="17" t="s">
        <v>306</v>
      </c>
      <c r="L52" s="15">
        <f>+Tabla2[[#This Row],[Fecha de Documento]]+15</f>
        <v>45443</v>
      </c>
    </row>
    <row r="53" spans="1:12" s="18" customFormat="1" ht="78.75" x14ac:dyDescent="0.25">
      <c r="A53" s="14" t="s">
        <v>83</v>
      </c>
      <c r="B53" s="14" t="s">
        <v>65</v>
      </c>
      <c r="C53" s="15" t="s">
        <v>478</v>
      </c>
      <c r="D53" s="15" t="s">
        <v>345</v>
      </c>
      <c r="E53" s="15" t="s">
        <v>482</v>
      </c>
      <c r="F53" s="16" t="s">
        <v>18</v>
      </c>
      <c r="G53" s="14" t="s">
        <v>530</v>
      </c>
      <c r="H53" s="19">
        <v>17615.669999999998</v>
      </c>
      <c r="I53" s="19">
        <f>+Tabla2[[#This Row],[Monto Facturado DOP]]</f>
        <v>17615.669999999998</v>
      </c>
      <c r="J53" s="46" t="s">
        <v>305</v>
      </c>
      <c r="K53" s="17" t="s">
        <v>306</v>
      </c>
      <c r="L53" s="15">
        <f>+Tabla2[[#This Row],[Fecha de Documento]]+15</f>
        <v>45437</v>
      </c>
    </row>
    <row r="54" spans="1:12" s="18" customFormat="1" ht="110.25" x14ac:dyDescent="0.25">
      <c r="A54" s="14" t="s">
        <v>31</v>
      </c>
      <c r="B54" s="14" t="s">
        <v>65</v>
      </c>
      <c r="C54" s="15" t="s">
        <v>475</v>
      </c>
      <c r="D54" s="15" t="s">
        <v>346</v>
      </c>
      <c r="E54" s="15" t="s">
        <v>263</v>
      </c>
      <c r="F54" s="16" t="s">
        <v>18</v>
      </c>
      <c r="G54" s="14" t="s">
        <v>531</v>
      </c>
      <c r="H54" s="19">
        <v>155771.59</v>
      </c>
      <c r="I54" s="19">
        <f>+Tabla2[[#This Row],[Monto Facturado DOP]]</f>
        <v>155771.59</v>
      </c>
      <c r="J54" s="46" t="s">
        <v>305</v>
      </c>
      <c r="K54" s="17" t="s">
        <v>306</v>
      </c>
      <c r="L54" s="15">
        <f>+Tabla2[[#This Row],[Fecha de Documento]]+15</f>
        <v>45447</v>
      </c>
    </row>
    <row r="55" spans="1:12" s="18" customFormat="1" ht="110.25" x14ac:dyDescent="0.25">
      <c r="A55" s="14" t="s">
        <v>84</v>
      </c>
      <c r="B55" s="14" t="s">
        <v>65</v>
      </c>
      <c r="C55" s="15" t="s">
        <v>475</v>
      </c>
      <c r="D55" s="15" t="s">
        <v>346</v>
      </c>
      <c r="E55" s="15" t="s">
        <v>664</v>
      </c>
      <c r="F55" s="16" t="s">
        <v>18</v>
      </c>
      <c r="G55" s="14" t="s">
        <v>531</v>
      </c>
      <c r="H55" s="19">
        <v>155771.59</v>
      </c>
      <c r="I55" s="19">
        <f>+Tabla2[[#This Row],[Monto Facturado DOP]]</f>
        <v>155771.59</v>
      </c>
      <c r="J55" s="46" t="s">
        <v>305</v>
      </c>
      <c r="K55" s="17" t="s">
        <v>306</v>
      </c>
      <c r="L55" s="15">
        <f>+Tabla2[[#This Row],[Fecha de Documento]]+15</f>
        <v>45447</v>
      </c>
    </row>
    <row r="56" spans="1:12" s="18" customFormat="1" ht="110.25" x14ac:dyDescent="0.25">
      <c r="A56" s="14" t="s">
        <v>85</v>
      </c>
      <c r="B56" s="14" t="s">
        <v>65</v>
      </c>
      <c r="C56" s="15" t="s">
        <v>487</v>
      </c>
      <c r="D56" s="15" t="s">
        <v>347</v>
      </c>
      <c r="E56" s="15" t="s">
        <v>266</v>
      </c>
      <c r="F56" s="16" t="s">
        <v>18</v>
      </c>
      <c r="G56" s="14" t="s">
        <v>532</v>
      </c>
      <c r="H56" s="19">
        <v>92394</v>
      </c>
      <c r="I56" s="19">
        <f>+Tabla2[[#This Row],[Monto Facturado DOP]]</f>
        <v>92394</v>
      </c>
      <c r="J56" s="46" t="s">
        <v>305</v>
      </c>
      <c r="K56" s="17" t="s">
        <v>306</v>
      </c>
      <c r="L56" s="15">
        <f>+Tabla2[[#This Row],[Fecha de Documento]]+15</f>
        <v>45435</v>
      </c>
    </row>
    <row r="57" spans="1:12" s="18" customFormat="1" ht="126" x14ac:dyDescent="0.25">
      <c r="A57" s="14" t="s">
        <v>86</v>
      </c>
      <c r="B57" s="14" t="s">
        <v>65</v>
      </c>
      <c r="C57" s="15" t="s">
        <v>482</v>
      </c>
      <c r="D57" s="15" t="s">
        <v>348</v>
      </c>
      <c r="E57" s="15" t="s">
        <v>268</v>
      </c>
      <c r="F57" s="16" t="s">
        <v>18</v>
      </c>
      <c r="G57" s="14" t="s">
        <v>533</v>
      </c>
      <c r="H57" s="19">
        <v>48757.599999999999</v>
      </c>
      <c r="I57" s="19">
        <f>+Tabla2[[#This Row],[Monto Facturado DOP]]</f>
        <v>48757.599999999999</v>
      </c>
      <c r="J57" s="46" t="s">
        <v>305</v>
      </c>
      <c r="K57" s="17" t="s">
        <v>306</v>
      </c>
      <c r="L57" s="15">
        <f>+Tabla2[[#This Row],[Fecha de Documento]]+15</f>
        <v>45429</v>
      </c>
    </row>
    <row r="58" spans="1:12" s="18" customFormat="1" ht="126" x14ac:dyDescent="0.25">
      <c r="A58" s="14" t="s">
        <v>87</v>
      </c>
      <c r="B58" s="14" t="s">
        <v>65</v>
      </c>
      <c r="C58" s="15" t="s">
        <v>477</v>
      </c>
      <c r="D58" s="15" t="s">
        <v>349</v>
      </c>
      <c r="E58" s="15" t="s">
        <v>482</v>
      </c>
      <c r="F58" s="16" t="s">
        <v>18</v>
      </c>
      <c r="G58" s="14" t="s">
        <v>534</v>
      </c>
      <c r="H58" s="19">
        <v>147300</v>
      </c>
      <c r="I58" s="19">
        <f>+Tabla2[[#This Row],[Monto Facturado DOP]]</f>
        <v>147300</v>
      </c>
      <c r="J58" s="46" t="s">
        <v>305</v>
      </c>
      <c r="K58" s="17" t="s">
        <v>306</v>
      </c>
      <c r="L58" s="15">
        <f>+Tabla2[[#This Row],[Fecha de Documento]]+15</f>
        <v>45443</v>
      </c>
    </row>
    <row r="59" spans="1:12" s="18" customFormat="1" ht="110.25" x14ac:dyDescent="0.25">
      <c r="A59" s="14" t="s">
        <v>32</v>
      </c>
      <c r="B59" s="14" t="s">
        <v>65</v>
      </c>
      <c r="C59" s="15" t="s">
        <v>484</v>
      </c>
      <c r="D59" s="15" t="s">
        <v>350</v>
      </c>
      <c r="E59" s="15" t="s">
        <v>267</v>
      </c>
      <c r="F59" s="16" t="s">
        <v>18</v>
      </c>
      <c r="G59" s="14" t="s">
        <v>535</v>
      </c>
      <c r="H59" s="19">
        <v>132150.01</v>
      </c>
      <c r="I59" s="19">
        <f>+Tabla2[[#This Row],[Monto Facturado DOP]]</f>
        <v>132150.01</v>
      </c>
      <c r="J59" s="46" t="s">
        <v>305</v>
      </c>
      <c r="K59" s="17" t="s">
        <v>306</v>
      </c>
      <c r="L59" s="15">
        <f>+Tabla2[[#This Row],[Fecha de Documento]]+15</f>
        <v>45454</v>
      </c>
    </row>
    <row r="60" spans="1:12" s="18" customFormat="1" ht="94.5" x14ac:dyDescent="0.25">
      <c r="A60" s="14" t="s">
        <v>88</v>
      </c>
      <c r="B60" s="14" t="s">
        <v>65</v>
      </c>
      <c r="C60" s="15" t="s">
        <v>486</v>
      </c>
      <c r="D60" s="15" t="s">
        <v>351</v>
      </c>
      <c r="E60" s="15" t="s">
        <v>665</v>
      </c>
      <c r="F60" s="16" t="s">
        <v>18</v>
      </c>
      <c r="G60" s="14" t="s">
        <v>536</v>
      </c>
      <c r="H60" s="19">
        <v>133314.01999999999</v>
      </c>
      <c r="I60" s="19">
        <f>+Tabla2[[#This Row],[Monto Facturado DOP]]</f>
        <v>133314.01999999999</v>
      </c>
      <c r="J60" s="46" t="s">
        <v>305</v>
      </c>
      <c r="K60" s="17" t="s">
        <v>306</v>
      </c>
      <c r="L60" s="15">
        <f>+Tabla2[[#This Row],[Fecha de Documento]]+15</f>
        <v>45450</v>
      </c>
    </row>
    <row r="61" spans="1:12" s="18" customFormat="1" ht="141.75" x14ac:dyDescent="0.25">
      <c r="A61" s="14" t="s">
        <v>33</v>
      </c>
      <c r="B61" s="14" t="s">
        <v>65</v>
      </c>
      <c r="C61" s="15" t="s">
        <v>488</v>
      </c>
      <c r="D61" s="15" t="s">
        <v>352</v>
      </c>
      <c r="E61" s="15" t="s">
        <v>666</v>
      </c>
      <c r="F61" s="16" t="s">
        <v>18</v>
      </c>
      <c r="G61" s="14" t="s">
        <v>537</v>
      </c>
      <c r="H61" s="19">
        <v>189654.37</v>
      </c>
      <c r="I61" s="19">
        <f>+Tabla2[[#This Row],[Monto Facturado DOP]]</f>
        <v>189654.37</v>
      </c>
      <c r="J61" s="46" t="s">
        <v>305</v>
      </c>
      <c r="K61" s="17" t="s">
        <v>306</v>
      </c>
      <c r="L61" s="15">
        <f>+Tabla2[[#This Row],[Fecha de Documento]]+15</f>
        <v>45428</v>
      </c>
    </row>
    <row r="62" spans="1:12" s="18" customFormat="1" ht="126" x14ac:dyDescent="0.25">
      <c r="A62" s="14" t="s">
        <v>89</v>
      </c>
      <c r="B62" s="14" t="s">
        <v>65</v>
      </c>
      <c r="C62" s="15" t="s">
        <v>483</v>
      </c>
      <c r="D62" s="15" t="s">
        <v>353</v>
      </c>
      <c r="E62" s="15" t="s">
        <v>272</v>
      </c>
      <c r="F62" s="16" t="s">
        <v>301</v>
      </c>
      <c r="G62" s="14" t="s">
        <v>538</v>
      </c>
      <c r="H62" s="19">
        <v>18800</v>
      </c>
      <c r="I62" s="19">
        <f>+Tabla2[[#This Row],[Monto Facturado DOP]]</f>
        <v>18800</v>
      </c>
      <c r="J62" s="46" t="s">
        <v>305</v>
      </c>
      <c r="K62" s="17" t="s">
        <v>306</v>
      </c>
      <c r="L62" s="15">
        <f>+Tabla2[[#This Row],[Fecha de Documento]]+15</f>
        <v>45430</v>
      </c>
    </row>
    <row r="63" spans="1:12" s="18" customFormat="1" ht="126" x14ac:dyDescent="0.25">
      <c r="A63" s="14" t="s">
        <v>34</v>
      </c>
      <c r="B63" s="14" t="s">
        <v>65</v>
      </c>
      <c r="C63" s="15" t="s">
        <v>484</v>
      </c>
      <c r="D63" s="15" t="s">
        <v>354</v>
      </c>
      <c r="E63" s="15" t="s">
        <v>667</v>
      </c>
      <c r="F63" s="16" t="s">
        <v>693</v>
      </c>
      <c r="G63" s="14" t="s">
        <v>539</v>
      </c>
      <c r="H63" s="19">
        <v>18800</v>
      </c>
      <c r="I63" s="19">
        <f>+Tabla2[[#This Row],[Monto Facturado DOP]]</f>
        <v>18800</v>
      </c>
      <c r="J63" s="46" t="s">
        <v>305</v>
      </c>
      <c r="K63" s="17" t="s">
        <v>306</v>
      </c>
      <c r="L63" s="15">
        <f>+Tabla2[[#This Row],[Fecha de Documento]]+15</f>
        <v>45454</v>
      </c>
    </row>
    <row r="64" spans="1:12" s="18" customFormat="1" ht="110.25" x14ac:dyDescent="0.25">
      <c r="A64" s="14" t="s">
        <v>90</v>
      </c>
      <c r="B64" s="14" t="s">
        <v>65</v>
      </c>
      <c r="C64" s="15" t="s">
        <v>480</v>
      </c>
      <c r="D64" s="15" t="s">
        <v>355</v>
      </c>
      <c r="E64" s="15" t="s">
        <v>276</v>
      </c>
      <c r="F64" s="16" t="s">
        <v>250</v>
      </c>
      <c r="G64" s="14" t="s">
        <v>540</v>
      </c>
      <c r="H64" s="19">
        <v>67400</v>
      </c>
      <c r="I64" s="19">
        <f>+Tabla2[[#This Row],[Monto Facturado DOP]]</f>
        <v>67400</v>
      </c>
      <c r="J64" s="46" t="s">
        <v>305</v>
      </c>
      <c r="K64" s="17" t="s">
        <v>306</v>
      </c>
      <c r="L64" s="15">
        <f>+Tabla2[[#This Row],[Fecha de Documento]]+15</f>
        <v>45458</v>
      </c>
    </row>
    <row r="65" spans="1:12" s="18" customFormat="1" ht="110.25" x14ac:dyDescent="0.25">
      <c r="A65" s="14" t="s">
        <v>91</v>
      </c>
      <c r="B65" s="14" t="s">
        <v>65</v>
      </c>
      <c r="C65" s="15" t="s">
        <v>478</v>
      </c>
      <c r="D65" s="15" t="s">
        <v>356</v>
      </c>
      <c r="E65" s="15" t="s">
        <v>268</v>
      </c>
      <c r="F65" s="16" t="s">
        <v>250</v>
      </c>
      <c r="G65" s="14" t="s">
        <v>541</v>
      </c>
      <c r="H65" s="19">
        <v>196400</v>
      </c>
      <c r="I65" s="19">
        <f>+Tabla2[[#This Row],[Monto Facturado DOP]]</f>
        <v>196400</v>
      </c>
      <c r="J65" s="46" t="s">
        <v>305</v>
      </c>
      <c r="K65" s="17" t="s">
        <v>306</v>
      </c>
      <c r="L65" s="15">
        <f>+Tabla2[[#This Row],[Fecha de Documento]]+15</f>
        <v>45437</v>
      </c>
    </row>
    <row r="66" spans="1:12" s="18" customFormat="1" ht="110.25" x14ac:dyDescent="0.25">
      <c r="A66" s="14" t="s">
        <v>92</v>
      </c>
      <c r="B66" s="14" t="s">
        <v>65</v>
      </c>
      <c r="C66" s="15" t="s">
        <v>483</v>
      </c>
      <c r="D66" s="15" t="s">
        <v>357</v>
      </c>
      <c r="E66" s="15" t="s">
        <v>270</v>
      </c>
      <c r="F66" s="16" t="s">
        <v>694</v>
      </c>
      <c r="G66" s="14" t="s">
        <v>542</v>
      </c>
      <c r="H66" s="19">
        <v>20250</v>
      </c>
      <c r="I66" s="19">
        <f>+Tabla2[[#This Row],[Monto Facturado DOP]]</f>
        <v>20250</v>
      </c>
      <c r="J66" s="46" t="s">
        <v>305</v>
      </c>
      <c r="K66" s="17" t="s">
        <v>306</v>
      </c>
      <c r="L66" s="15">
        <f>+Tabla2[[#This Row],[Fecha de Documento]]+15</f>
        <v>45430</v>
      </c>
    </row>
    <row r="67" spans="1:12" s="18" customFormat="1" ht="110.25" x14ac:dyDescent="0.25">
      <c r="A67" s="14" t="s">
        <v>93</v>
      </c>
      <c r="B67" s="14" t="s">
        <v>65</v>
      </c>
      <c r="C67" s="15" t="s">
        <v>483</v>
      </c>
      <c r="D67" s="15" t="s">
        <v>357</v>
      </c>
      <c r="E67" s="15" t="s">
        <v>269</v>
      </c>
      <c r="F67" s="16" t="s">
        <v>694</v>
      </c>
      <c r="G67" s="14" t="s">
        <v>542</v>
      </c>
      <c r="H67" s="19">
        <v>27000</v>
      </c>
      <c r="I67" s="19">
        <f>+Tabla2[[#This Row],[Monto Facturado DOP]]</f>
        <v>27000</v>
      </c>
      <c r="J67" s="46" t="s">
        <v>305</v>
      </c>
      <c r="K67" s="17" t="s">
        <v>306</v>
      </c>
      <c r="L67" s="15">
        <f>+Tabla2[[#This Row],[Fecha de Documento]]+15</f>
        <v>45430</v>
      </c>
    </row>
    <row r="68" spans="1:12" s="18" customFormat="1" ht="157.5" x14ac:dyDescent="0.25">
      <c r="A68" s="14" t="s">
        <v>94</v>
      </c>
      <c r="B68" s="14" t="s">
        <v>65</v>
      </c>
      <c r="C68" s="15" t="s">
        <v>483</v>
      </c>
      <c r="D68" s="15" t="s">
        <v>358</v>
      </c>
      <c r="E68" s="15" t="s">
        <v>294</v>
      </c>
      <c r="F68" s="16" t="s">
        <v>695</v>
      </c>
      <c r="G68" s="14" t="s">
        <v>543</v>
      </c>
      <c r="H68" s="19">
        <v>856207.76</v>
      </c>
      <c r="I68" s="19">
        <f>+Tabla2[[#This Row],[Monto Facturado DOP]]</f>
        <v>856207.76</v>
      </c>
      <c r="J68" s="46" t="s">
        <v>305</v>
      </c>
      <c r="K68" s="17" t="s">
        <v>306</v>
      </c>
      <c r="L68" s="15">
        <f>+Tabla2[[#This Row],[Fecha de Documento]]+15</f>
        <v>45430</v>
      </c>
    </row>
    <row r="69" spans="1:12" s="18" customFormat="1" ht="110.25" x14ac:dyDescent="0.25">
      <c r="A69" s="14" t="s">
        <v>95</v>
      </c>
      <c r="B69" s="14" t="s">
        <v>65</v>
      </c>
      <c r="C69" s="15" t="s">
        <v>475</v>
      </c>
      <c r="D69" s="15" t="s">
        <v>359</v>
      </c>
      <c r="E69" s="15" t="s">
        <v>280</v>
      </c>
      <c r="F69" s="16" t="s">
        <v>696</v>
      </c>
      <c r="G69" s="14" t="s">
        <v>544</v>
      </c>
      <c r="H69" s="19">
        <v>334763.5</v>
      </c>
      <c r="I69" s="19">
        <f>+Tabla2[[#This Row],[Monto Facturado DOP]]</f>
        <v>334763.5</v>
      </c>
      <c r="J69" s="46" t="s">
        <v>305</v>
      </c>
      <c r="K69" s="17" t="s">
        <v>306</v>
      </c>
      <c r="L69" s="15">
        <f>+Tabla2[[#This Row],[Fecha de Documento]]+15</f>
        <v>45447</v>
      </c>
    </row>
    <row r="70" spans="1:12" s="18" customFormat="1" ht="126" x14ac:dyDescent="0.25">
      <c r="A70" s="14" t="s">
        <v>96</v>
      </c>
      <c r="B70" s="14" t="s">
        <v>65</v>
      </c>
      <c r="C70" s="15" t="s">
        <v>483</v>
      </c>
      <c r="D70" s="15" t="s">
        <v>360</v>
      </c>
      <c r="E70" s="15" t="s">
        <v>233</v>
      </c>
      <c r="F70" s="16" t="s">
        <v>697</v>
      </c>
      <c r="G70" s="14" t="s">
        <v>545</v>
      </c>
      <c r="H70" s="19">
        <v>135236.76</v>
      </c>
      <c r="I70" s="19">
        <f>+Tabla2[[#This Row],[Monto Facturado DOP]]</f>
        <v>135236.76</v>
      </c>
      <c r="J70" s="46" t="s">
        <v>305</v>
      </c>
      <c r="K70" s="17" t="s">
        <v>306</v>
      </c>
      <c r="L70" s="15">
        <f>+Tabla2[[#This Row],[Fecha de Documento]]+15</f>
        <v>45430</v>
      </c>
    </row>
    <row r="71" spans="1:12" s="18" customFormat="1" ht="94.5" x14ac:dyDescent="0.25">
      <c r="A71" s="14" t="s">
        <v>97</v>
      </c>
      <c r="B71" s="14" t="s">
        <v>65</v>
      </c>
      <c r="C71" s="15" t="s">
        <v>475</v>
      </c>
      <c r="D71" s="15" t="s">
        <v>361</v>
      </c>
      <c r="E71" s="15" t="s">
        <v>668</v>
      </c>
      <c r="F71" s="16" t="s">
        <v>697</v>
      </c>
      <c r="G71" s="14" t="s">
        <v>546</v>
      </c>
      <c r="H71" s="19">
        <v>3180</v>
      </c>
      <c r="I71" s="19">
        <f>+Tabla2[[#This Row],[Monto Facturado DOP]]</f>
        <v>3180</v>
      </c>
      <c r="J71" s="46" t="s">
        <v>305</v>
      </c>
      <c r="K71" s="17" t="s">
        <v>306</v>
      </c>
      <c r="L71" s="15">
        <f>+Tabla2[[#This Row],[Fecha de Documento]]+15</f>
        <v>45447</v>
      </c>
    </row>
    <row r="72" spans="1:12" s="18" customFormat="1" ht="94.5" x14ac:dyDescent="0.25">
      <c r="A72" s="14" t="s">
        <v>98</v>
      </c>
      <c r="B72" s="14" t="s">
        <v>65</v>
      </c>
      <c r="C72" s="15" t="s">
        <v>475</v>
      </c>
      <c r="D72" s="15" t="s">
        <v>361</v>
      </c>
      <c r="E72" s="15" t="s">
        <v>239</v>
      </c>
      <c r="F72" s="16" t="s">
        <v>697</v>
      </c>
      <c r="G72" s="14" t="s">
        <v>546</v>
      </c>
      <c r="H72" s="19">
        <v>9840</v>
      </c>
      <c r="I72" s="19">
        <f>+Tabla2[[#This Row],[Monto Facturado DOP]]</f>
        <v>9840</v>
      </c>
      <c r="J72" s="46" t="s">
        <v>305</v>
      </c>
      <c r="K72" s="17" t="s">
        <v>306</v>
      </c>
      <c r="L72" s="15">
        <f>+Tabla2[[#This Row],[Fecha de Documento]]+15</f>
        <v>45447</v>
      </c>
    </row>
    <row r="73" spans="1:12" s="18" customFormat="1" ht="110.25" x14ac:dyDescent="0.25">
      <c r="A73" s="14" t="s">
        <v>99</v>
      </c>
      <c r="B73" s="14" t="s">
        <v>65</v>
      </c>
      <c r="C73" s="15" t="s">
        <v>489</v>
      </c>
      <c r="D73" s="15" t="s">
        <v>362</v>
      </c>
      <c r="E73" s="15" t="s">
        <v>228</v>
      </c>
      <c r="F73" s="16" t="s">
        <v>698</v>
      </c>
      <c r="G73" s="14" t="s">
        <v>547</v>
      </c>
      <c r="H73" s="19">
        <v>6019.2</v>
      </c>
      <c r="I73" s="19">
        <f>+Tabla2[[#This Row],[Monto Facturado DOP]]</f>
        <v>6019.2</v>
      </c>
      <c r="J73" s="46" t="s">
        <v>305</v>
      </c>
      <c r="K73" s="17" t="s">
        <v>306</v>
      </c>
      <c r="L73" s="15">
        <f>+Tabla2[[#This Row],[Fecha de Documento]]+15</f>
        <v>45442</v>
      </c>
    </row>
    <row r="74" spans="1:12" s="18" customFormat="1" ht="94.5" x14ac:dyDescent="0.25">
      <c r="A74" s="14" t="s">
        <v>100</v>
      </c>
      <c r="B74" s="14" t="s">
        <v>65</v>
      </c>
      <c r="C74" s="15" t="s">
        <v>480</v>
      </c>
      <c r="D74" s="15" t="s">
        <v>363</v>
      </c>
      <c r="E74" s="15" t="s">
        <v>488</v>
      </c>
      <c r="F74" s="16" t="s">
        <v>699</v>
      </c>
      <c r="G74" s="14" t="s">
        <v>548</v>
      </c>
      <c r="H74" s="19">
        <v>35307.9</v>
      </c>
      <c r="I74" s="19">
        <f>+Tabla2[[#This Row],[Monto Facturado DOP]]</f>
        <v>35307.9</v>
      </c>
      <c r="J74" s="46" t="s">
        <v>305</v>
      </c>
      <c r="K74" s="17" t="s">
        <v>306</v>
      </c>
      <c r="L74" s="15">
        <f>+Tabla2[[#This Row],[Fecha de Documento]]+15</f>
        <v>45458</v>
      </c>
    </row>
    <row r="75" spans="1:12" s="18" customFormat="1" ht="94.5" x14ac:dyDescent="0.25">
      <c r="A75" s="14" t="s">
        <v>101</v>
      </c>
      <c r="B75" s="14" t="s">
        <v>65</v>
      </c>
      <c r="C75" s="15" t="s">
        <v>480</v>
      </c>
      <c r="D75" s="15" t="s">
        <v>364</v>
      </c>
      <c r="E75" s="15" t="s">
        <v>488</v>
      </c>
      <c r="F75" s="16" t="s">
        <v>700</v>
      </c>
      <c r="G75" s="14" t="s">
        <v>549</v>
      </c>
      <c r="H75" s="19">
        <v>8279.3700000000008</v>
      </c>
      <c r="I75" s="19">
        <f>+Tabla2[[#This Row],[Monto Facturado DOP]]</f>
        <v>8279.3700000000008</v>
      </c>
      <c r="J75" s="46" t="s">
        <v>305</v>
      </c>
      <c r="K75" s="17" t="s">
        <v>306</v>
      </c>
      <c r="L75" s="15">
        <f>+Tabla2[[#This Row],[Fecha de Documento]]+15</f>
        <v>45458</v>
      </c>
    </row>
    <row r="76" spans="1:12" s="18" customFormat="1" ht="94.5" x14ac:dyDescent="0.25">
      <c r="A76" s="14" t="s">
        <v>102</v>
      </c>
      <c r="B76" s="14" t="s">
        <v>65</v>
      </c>
      <c r="C76" s="15" t="s">
        <v>485</v>
      </c>
      <c r="D76" s="15" t="s">
        <v>365</v>
      </c>
      <c r="E76" s="15" t="s">
        <v>293</v>
      </c>
      <c r="F76" s="16" t="s">
        <v>701</v>
      </c>
      <c r="G76" s="14" t="s">
        <v>550</v>
      </c>
      <c r="H76" s="19">
        <v>3540</v>
      </c>
      <c r="I76" s="19">
        <f>+Tabla2[[#This Row],[Monto Facturado DOP]]</f>
        <v>3540</v>
      </c>
      <c r="J76" s="46" t="s">
        <v>305</v>
      </c>
      <c r="K76" s="17" t="s">
        <v>306</v>
      </c>
      <c r="L76" s="15">
        <f>+Tabla2[[#This Row],[Fecha de Documento]]+15</f>
        <v>45444</v>
      </c>
    </row>
    <row r="77" spans="1:12" s="18" customFormat="1" ht="110.25" x14ac:dyDescent="0.25">
      <c r="A77" s="14" t="s">
        <v>103</v>
      </c>
      <c r="B77" s="14" t="s">
        <v>65</v>
      </c>
      <c r="C77" s="15" t="s">
        <v>485</v>
      </c>
      <c r="D77" s="15" t="s">
        <v>366</v>
      </c>
      <c r="E77" s="15" t="s">
        <v>487</v>
      </c>
      <c r="F77" s="16" t="s">
        <v>701</v>
      </c>
      <c r="G77" s="14" t="s">
        <v>551</v>
      </c>
      <c r="H77" s="19">
        <v>110800</v>
      </c>
      <c r="I77" s="19">
        <f>+Tabla2[[#This Row],[Monto Facturado DOP]]</f>
        <v>110800</v>
      </c>
      <c r="J77" s="46" t="s">
        <v>305</v>
      </c>
      <c r="K77" s="17" t="s">
        <v>306</v>
      </c>
      <c r="L77" s="15">
        <f>+Tabla2[[#This Row],[Fecha de Documento]]+15</f>
        <v>45444</v>
      </c>
    </row>
    <row r="78" spans="1:12" s="18" customFormat="1" ht="94.5" x14ac:dyDescent="0.25">
      <c r="A78" s="14" t="s">
        <v>104</v>
      </c>
      <c r="B78" s="14" t="s">
        <v>65</v>
      </c>
      <c r="C78" s="15" t="s">
        <v>486</v>
      </c>
      <c r="D78" s="15" t="s">
        <v>367</v>
      </c>
      <c r="E78" s="15" t="s">
        <v>276</v>
      </c>
      <c r="F78" s="16" t="s">
        <v>702</v>
      </c>
      <c r="G78" s="14" t="s">
        <v>552</v>
      </c>
      <c r="H78" s="19">
        <v>396757.3</v>
      </c>
      <c r="I78" s="19">
        <f>+Tabla2[[#This Row],[Monto Facturado DOP]]</f>
        <v>396757.3</v>
      </c>
      <c r="J78" s="46" t="s">
        <v>305</v>
      </c>
      <c r="K78" s="17" t="s">
        <v>306</v>
      </c>
      <c r="L78" s="15">
        <f>+Tabla2[[#This Row],[Fecha de Documento]]+15</f>
        <v>45450</v>
      </c>
    </row>
    <row r="79" spans="1:12" s="18" customFormat="1" ht="94.5" x14ac:dyDescent="0.25">
      <c r="A79" s="14" t="s">
        <v>105</v>
      </c>
      <c r="B79" s="14" t="s">
        <v>65</v>
      </c>
      <c r="C79" s="15" t="s">
        <v>486</v>
      </c>
      <c r="D79" s="15" t="s">
        <v>368</v>
      </c>
      <c r="E79" s="15" t="s">
        <v>276</v>
      </c>
      <c r="F79" s="16" t="s">
        <v>251</v>
      </c>
      <c r="G79" s="14" t="s">
        <v>553</v>
      </c>
      <c r="H79" s="19">
        <v>80729.7</v>
      </c>
      <c r="I79" s="19">
        <f>+Tabla2[[#This Row],[Monto Facturado DOP]]</f>
        <v>80729.7</v>
      </c>
      <c r="J79" s="46" t="s">
        <v>305</v>
      </c>
      <c r="K79" s="17" t="s">
        <v>306</v>
      </c>
      <c r="L79" s="15">
        <f>+Tabla2[[#This Row],[Fecha de Documento]]+15</f>
        <v>45450</v>
      </c>
    </row>
    <row r="80" spans="1:12" s="18" customFormat="1" ht="141.75" x14ac:dyDescent="0.25">
      <c r="A80" s="14" t="s">
        <v>106</v>
      </c>
      <c r="B80" s="14" t="s">
        <v>65</v>
      </c>
      <c r="C80" s="15" t="s">
        <v>477</v>
      </c>
      <c r="D80" s="15" t="s">
        <v>369</v>
      </c>
      <c r="E80" s="15" t="s">
        <v>490</v>
      </c>
      <c r="F80" s="16" t="s">
        <v>252</v>
      </c>
      <c r="G80" s="14" t="s">
        <v>554</v>
      </c>
      <c r="H80" s="19">
        <v>427500.01</v>
      </c>
      <c r="I80" s="19">
        <f>+Tabla2[[#This Row],[Monto Facturado DOP]]</f>
        <v>427500.01</v>
      </c>
      <c r="J80" s="46" t="s">
        <v>305</v>
      </c>
      <c r="K80" s="17" t="s">
        <v>306</v>
      </c>
      <c r="L80" s="15">
        <f>+Tabla2[[#This Row],[Fecha de Documento]]+15</f>
        <v>45443</v>
      </c>
    </row>
    <row r="81" spans="1:12" s="18" customFormat="1" ht="141.75" x14ac:dyDescent="0.25">
      <c r="A81" s="14" t="s">
        <v>107</v>
      </c>
      <c r="B81" s="14" t="s">
        <v>65</v>
      </c>
      <c r="C81" s="15" t="s">
        <v>487</v>
      </c>
      <c r="D81" s="15" t="s">
        <v>370</v>
      </c>
      <c r="E81" s="15" t="s">
        <v>669</v>
      </c>
      <c r="F81" s="16" t="s">
        <v>252</v>
      </c>
      <c r="G81" s="14" t="s">
        <v>555</v>
      </c>
      <c r="H81" s="19">
        <v>237288.12</v>
      </c>
      <c r="I81" s="19">
        <f>+Tabla2[[#This Row],[Monto Facturado DOP]]</f>
        <v>237288.12</v>
      </c>
      <c r="J81" s="46" t="s">
        <v>305</v>
      </c>
      <c r="K81" s="17" t="s">
        <v>306</v>
      </c>
      <c r="L81" s="15">
        <f>+Tabla2[[#This Row],[Fecha de Documento]]+15</f>
        <v>45435</v>
      </c>
    </row>
    <row r="82" spans="1:12" s="18" customFormat="1" ht="141.75" x14ac:dyDescent="0.25">
      <c r="A82" s="14" t="s">
        <v>108</v>
      </c>
      <c r="B82" s="14" t="s">
        <v>65</v>
      </c>
      <c r="C82" s="15" t="s">
        <v>487</v>
      </c>
      <c r="D82" s="15" t="s">
        <v>370</v>
      </c>
      <c r="E82" s="15" t="s">
        <v>239</v>
      </c>
      <c r="F82" s="16" t="s">
        <v>252</v>
      </c>
      <c r="G82" s="14" t="s">
        <v>555</v>
      </c>
      <c r="H82" s="19">
        <v>70000</v>
      </c>
      <c r="I82" s="19">
        <f>+Tabla2[[#This Row],[Monto Facturado DOP]]</f>
        <v>70000</v>
      </c>
      <c r="J82" s="46" t="s">
        <v>305</v>
      </c>
      <c r="K82" s="17" t="s">
        <v>306</v>
      </c>
      <c r="L82" s="15">
        <f>+Tabla2[[#This Row],[Fecha de Documento]]+15</f>
        <v>45435</v>
      </c>
    </row>
    <row r="83" spans="1:12" s="18" customFormat="1" ht="110.25" x14ac:dyDescent="0.25">
      <c r="A83" s="14" t="s">
        <v>109</v>
      </c>
      <c r="B83" s="14" t="s">
        <v>65</v>
      </c>
      <c r="C83" s="15" t="s">
        <v>485</v>
      </c>
      <c r="D83" s="15" t="s">
        <v>371</v>
      </c>
      <c r="E83" s="15" t="s">
        <v>298</v>
      </c>
      <c r="F83" s="16" t="s">
        <v>252</v>
      </c>
      <c r="G83" s="14" t="s">
        <v>556</v>
      </c>
      <c r="H83" s="19">
        <v>64800</v>
      </c>
      <c r="I83" s="19">
        <f>+Tabla2[[#This Row],[Monto Facturado DOP]]</f>
        <v>64800</v>
      </c>
      <c r="J83" s="46" t="s">
        <v>305</v>
      </c>
      <c r="K83" s="17" t="s">
        <v>306</v>
      </c>
      <c r="L83" s="15">
        <f>+Tabla2[[#This Row],[Fecha de Documento]]+15</f>
        <v>45444</v>
      </c>
    </row>
    <row r="84" spans="1:12" s="18" customFormat="1" ht="126" x14ac:dyDescent="0.25">
      <c r="A84" s="14" t="s">
        <v>110</v>
      </c>
      <c r="B84" s="14" t="s">
        <v>65</v>
      </c>
      <c r="C84" s="15" t="s">
        <v>482</v>
      </c>
      <c r="D84" s="15" t="s">
        <v>372</v>
      </c>
      <c r="E84" s="15" t="s">
        <v>280</v>
      </c>
      <c r="F84" s="16" t="s">
        <v>252</v>
      </c>
      <c r="G84" s="14" t="s">
        <v>557</v>
      </c>
      <c r="H84" s="19">
        <v>299130</v>
      </c>
      <c r="I84" s="19">
        <f>+Tabla2[[#This Row],[Monto Facturado DOP]]</f>
        <v>299130</v>
      </c>
      <c r="J84" s="46" t="s">
        <v>305</v>
      </c>
      <c r="K84" s="17" t="s">
        <v>306</v>
      </c>
      <c r="L84" s="15">
        <f>+Tabla2[[#This Row],[Fecha de Documento]]+15</f>
        <v>45429</v>
      </c>
    </row>
    <row r="85" spans="1:12" s="18" customFormat="1" ht="94.5" x14ac:dyDescent="0.25">
      <c r="A85" s="14" t="s">
        <v>111</v>
      </c>
      <c r="B85" s="14" t="s">
        <v>65</v>
      </c>
      <c r="C85" s="15" t="s">
        <v>474</v>
      </c>
      <c r="D85" s="15" t="s">
        <v>373</v>
      </c>
      <c r="E85" s="15" t="s">
        <v>243</v>
      </c>
      <c r="F85" s="16" t="s">
        <v>703</v>
      </c>
      <c r="G85" s="14" t="s">
        <v>558</v>
      </c>
      <c r="H85" s="19">
        <v>92082.559999999998</v>
      </c>
      <c r="I85" s="19">
        <f>+Tabla2[[#This Row],[Monto Facturado DOP]]</f>
        <v>92082.559999999998</v>
      </c>
      <c r="J85" s="46" t="s">
        <v>305</v>
      </c>
      <c r="K85" s="17" t="s">
        <v>306</v>
      </c>
      <c r="L85" s="15">
        <f>+Tabla2[[#This Row],[Fecha de Documento]]+15</f>
        <v>45440</v>
      </c>
    </row>
    <row r="86" spans="1:12" s="18" customFormat="1" ht="94.5" x14ac:dyDescent="0.25">
      <c r="A86" s="14" t="s">
        <v>112</v>
      </c>
      <c r="B86" s="14" t="s">
        <v>65</v>
      </c>
      <c r="C86" s="15" t="s">
        <v>474</v>
      </c>
      <c r="D86" s="15" t="s">
        <v>373</v>
      </c>
      <c r="E86" s="15" t="s">
        <v>234</v>
      </c>
      <c r="F86" s="16" t="s">
        <v>253</v>
      </c>
      <c r="G86" s="14" t="s">
        <v>558</v>
      </c>
      <c r="H86" s="19">
        <v>94107.56</v>
      </c>
      <c r="I86" s="19">
        <f>+Tabla2[[#This Row],[Monto Facturado DOP]]</f>
        <v>94107.56</v>
      </c>
      <c r="J86" s="46" t="s">
        <v>305</v>
      </c>
      <c r="K86" s="17" t="s">
        <v>306</v>
      </c>
      <c r="L86" s="15">
        <f>+Tabla2[[#This Row],[Fecha de Documento]]+15</f>
        <v>45440</v>
      </c>
    </row>
    <row r="87" spans="1:12" s="18" customFormat="1" ht="94.5" x14ac:dyDescent="0.25">
      <c r="A87" s="14" t="s">
        <v>113</v>
      </c>
      <c r="B87" s="14" t="s">
        <v>65</v>
      </c>
      <c r="C87" s="15" t="s">
        <v>474</v>
      </c>
      <c r="D87" s="15" t="s">
        <v>373</v>
      </c>
      <c r="E87" s="15" t="s">
        <v>66</v>
      </c>
      <c r="F87" s="16" t="s">
        <v>253</v>
      </c>
      <c r="G87" s="14" t="s">
        <v>558</v>
      </c>
      <c r="H87" s="19">
        <v>180000</v>
      </c>
      <c r="I87" s="19">
        <f>+Tabla2[[#This Row],[Monto Facturado DOP]]</f>
        <v>180000</v>
      </c>
      <c r="J87" s="46" t="s">
        <v>305</v>
      </c>
      <c r="K87" s="17" t="s">
        <v>306</v>
      </c>
      <c r="L87" s="15">
        <f>+Tabla2[[#This Row],[Fecha de Documento]]+15</f>
        <v>45440</v>
      </c>
    </row>
    <row r="88" spans="1:12" s="18" customFormat="1" ht="94.5" x14ac:dyDescent="0.25">
      <c r="A88" s="14" t="s">
        <v>114</v>
      </c>
      <c r="B88" s="14" t="s">
        <v>65</v>
      </c>
      <c r="C88" s="15" t="s">
        <v>474</v>
      </c>
      <c r="D88" s="15" t="s">
        <v>373</v>
      </c>
      <c r="E88" s="15" t="s">
        <v>670</v>
      </c>
      <c r="F88" s="16" t="s">
        <v>253</v>
      </c>
      <c r="G88" s="14" t="s">
        <v>558</v>
      </c>
      <c r="H88" s="19">
        <v>56946.39</v>
      </c>
      <c r="I88" s="19">
        <f>+Tabla2[[#This Row],[Monto Facturado DOP]]</f>
        <v>56946.39</v>
      </c>
      <c r="J88" s="46" t="s">
        <v>305</v>
      </c>
      <c r="K88" s="17" t="s">
        <v>306</v>
      </c>
      <c r="L88" s="15">
        <f>+Tabla2[[#This Row],[Fecha de Documento]]+15</f>
        <v>45440</v>
      </c>
    </row>
    <row r="89" spans="1:12" s="18" customFormat="1" ht="94.5" x14ac:dyDescent="0.25">
      <c r="A89" s="14" t="s">
        <v>115</v>
      </c>
      <c r="B89" s="14" t="s">
        <v>65</v>
      </c>
      <c r="C89" s="15" t="s">
        <v>474</v>
      </c>
      <c r="D89" s="15" t="s">
        <v>373</v>
      </c>
      <c r="E89" s="15" t="s">
        <v>671</v>
      </c>
      <c r="F89" s="16" t="s">
        <v>704</v>
      </c>
      <c r="G89" s="14" t="s">
        <v>558</v>
      </c>
      <c r="H89" s="19">
        <v>144000</v>
      </c>
      <c r="I89" s="19">
        <f>+Tabla2[[#This Row],[Monto Facturado DOP]]</f>
        <v>144000</v>
      </c>
      <c r="J89" s="46" t="s">
        <v>305</v>
      </c>
      <c r="K89" s="17" t="s">
        <v>306</v>
      </c>
      <c r="L89" s="15">
        <f>+Tabla2[[#This Row],[Fecha de Documento]]+15</f>
        <v>45440</v>
      </c>
    </row>
    <row r="90" spans="1:12" s="18" customFormat="1" ht="94.5" x14ac:dyDescent="0.25">
      <c r="A90" s="14" t="s">
        <v>116</v>
      </c>
      <c r="B90" s="14" t="s">
        <v>65</v>
      </c>
      <c r="C90" s="15" t="s">
        <v>474</v>
      </c>
      <c r="D90" s="15" t="s">
        <v>373</v>
      </c>
      <c r="E90" s="15" t="s">
        <v>67</v>
      </c>
      <c r="F90" s="16" t="s">
        <v>705</v>
      </c>
      <c r="G90" s="14" t="s">
        <v>558</v>
      </c>
      <c r="H90" s="19">
        <v>127859.28</v>
      </c>
      <c r="I90" s="19">
        <f>+Tabla2[[#This Row],[Monto Facturado DOP]]</f>
        <v>127859.28</v>
      </c>
      <c r="J90" s="46" t="s">
        <v>305</v>
      </c>
      <c r="K90" s="17" t="s">
        <v>306</v>
      </c>
      <c r="L90" s="15">
        <f>+Tabla2[[#This Row],[Fecha de Documento]]+15</f>
        <v>45440</v>
      </c>
    </row>
    <row r="91" spans="1:12" s="18" customFormat="1" ht="94.5" x14ac:dyDescent="0.25">
      <c r="A91" s="14" t="s">
        <v>117</v>
      </c>
      <c r="B91" s="14" t="s">
        <v>65</v>
      </c>
      <c r="C91" s="15" t="s">
        <v>474</v>
      </c>
      <c r="D91" s="15" t="s">
        <v>373</v>
      </c>
      <c r="E91" s="15" t="s">
        <v>286</v>
      </c>
      <c r="F91" s="16" t="s">
        <v>705</v>
      </c>
      <c r="G91" s="14" t="s">
        <v>558</v>
      </c>
      <c r="H91" s="19">
        <v>105607.52</v>
      </c>
      <c r="I91" s="19">
        <f>+Tabla2[[#This Row],[Monto Facturado DOP]]</f>
        <v>105607.52</v>
      </c>
      <c r="J91" s="46" t="s">
        <v>305</v>
      </c>
      <c r="K91" s="17" t="s">
        <v>306</v>
      </c>
      <c r="L91" s="15">
        <f>+Tabla2[[#This Row],[Fecha de Documento]]+15</f>
        <v>45440</v>
      </c>
    </row>
    <row r="92" spans="1:12" s="18" customFormat="1" ht="94.5" x14ac:dyDescent="0.25">
      <c r="A92" s="14" t="s">
        <v>118</v>
      </c>
      <c r="B92" s="14" t="s">
        <v>65</v>
      </c>
      <c r="C92" s="15" t="s">
        <v>474</v>
      </c>
      <c r="D92" s="15" t="s">
        <v>373</v>
      </c>
      <c r="E92" s="15" t="s">
        <v>236</v>
      </c>
      <c r="F92" s="16" t="s">
        <v>705</v>
      </c>
      <c r="G92" s="14" t="s">
        <v>558</v>
      </c>
      <c r="H92" s="19">
        <v>253397.6</v>
      </c>
      <c r="I92" s="19">
        <f>+Tabla2[[#This Row],[Monto Facturado DOP]]</f>
        <v>253397.6</v>
      </c>
      <c r="J92" s="46" t="s">
        <v>305</v>
      </c>
      <c r="K92" s="17" t="s">
        <v>306</v>
      </c>
      <c r="L92" s="15">
        <f>+Tabla2[[#This Row],[Fecha de Documento]]+15</f>
        <v>45440</v>
      </c>
    </row>
    <row r="93" spans="1:12" s="18" customFormat="1" ht="94.5" x14ac:dyDescent="0.25">
      <c r="A93" s="14" t="s">
        <v>119</v>
      </c>
      <c r="B93" s="14" t="s">
        <v>65</v>
      </c>
      <c r="C93" s="15" t="s">
        <v>474</v>
      </c>
      <c r="D93" s="15" t="s">
        <v>373</v>
      </c>
      <c r="E93" s="15" t="s">
        <v>235</v>
      </c>
      <c r="F93" s="16" t="s">
        <v>705</v>
      </c>
      <c r="G93" s="14" t="s">
        <v>558</v>
      </c>
      <c r="H93" s="19">
        <v>57337.91</v>
      </c>
      <c r="I93" s="19">
        <f>+Tabla2[[#This Row],[Monto Facturado DOP]]</f>
        <v>57337.91</v>
      </c>
      <c r="J93" s="46" t="s">
        <v>305</v>
      </c>
      <c r="K93" s="17" t="s">
        <v>306</v>
      </c>
      <c r="L93" s="15">
        <f>+Tabla2[[#This Row],[Fecha de Documento]]+15</f>
        <v>45440</v>
      </c>
    </row>
    <row r="94" spans="1:12" s="18" customFormat="1" ht="110.25" x14ac:dyDescent="0.25">
      <c r="A94" s="14" t="s">
        <v>120</v>
      </c>
      <c r="B94" s="14" t="s">
        <v>65</v>
      </c>
      <c r="C94" s="15" t="s">
        <v>483</v>
      </c>
      <c r="D94" s="15" t="s">
        <v>374</v>
      </c>
      <c r="E94" s="15" t="s">
        <v>227</v>
      </c>
      <c r="F94" s="16" t="s">
        <v>705</v>
      </c>
      <c r="G94" s="14" t="s">
        <v>559</v>
      </c>
      <c r="H94" s="19">
        <v>29854</v>
      </c>
      <c r="I94" s="19">
        <f>+Tabla2[[#This Row],[Monto Facturado DOP]]</f>
        <v>29854</v>
      </c>
      <c r="J94" s="46" t="s">
        <v>305</v>
      </c>
      <c r="K94" s="17" t="s">
        <v>306</v>
      </c>
      <c r="L94" s="15">
        <f>+Tabla2[[#This Row],[Fecha de Documento]]+15</f>
        <v>45430</v>
      </c>
    </row>
    <row r="95" spans="1:12" s="18" customFormat="1" ht="110.25" x14ac:dyDescent="0.25">
      <c r="A95" s="14" t="s">
        <v>121</v>
      </c>
      <c r="B95" s="14" t="s">
        <v>65</v>
      </c>
      <c r="C95" s="15" t="s">
        <v>483</v>
      </c>
      <c r="D95" s="15" t="s">
        <v>375</v>
      </c>
      <c r="E95" s="15" t="s">
        <v>283</v>
      </c>
      <c r="F95" s="16" t="s">
        <v>705</v>
      </c>
      <c r="G95" s="14" t="s">
        <v>560</v>
      </c>
      <c r="H95" s="19">
        <v>302929.59999999998</v>
      </c>
      <c r="I95" s="19">
        <f>+Tabla2[[#This Row],[Monto Facturado DOP]]</f>
        <v>302929.59999999998</v>
      </c>
      <c r="J95" s="46" t="s">
        <v>305</v>
      </c>
      <c r="K95" s="17" t="s">
        <v>306</v>
      </c>
      <c r="L95" s="15">
        <f>+Tabla2[[#This Row],[Fecha de Documento]]+15</f>
        <v>45430</v>
      </c>
    </row>
    <row r="96" spans="1:12" s="18" customFormat="1" ht="78.75" x14ac:dyDescent="0.25">
      <c r="A96" s="14" t="s">
        <v>122</v>
      </c>
      <c r="B96" s="14" t="s">
        <v>65</v>
      </c>
      <c r="C96" s="15" t="s">
        <v>486</v>
      </c>
      <c r="D96" s="15" t="s">
        <v>376</v>
      </c>
      <c r="E96" s="15" t="s">
        <v>491</v>
      </c>
      <c r="F96" s="16" t="s">
        <v>705</v>
      </c>
      <c r="G96" s="14" t="s">
        <v>561</v>
      </c>
      <c r="H96" s="19">
        <v>46079</v>
      </c>
      <c r="I96" s="19">
        <f>+Tabla2[[#This Row],[Monto Facturado DOP]]</f>
        <v>46079</v>
      </c>
      <c r="J96" s="46" t="s">
        <v>305</v>
      </c>
      <c r="K96" s="17" t="s">
        <v>306</v>
      </c>
      <c r="L96" s="15">
        <f>+Tabla2[[#This Row],[Fecha de Documento]]+15</f>
        <v>45450</v>
      </c>
    </row>
    <row r="97" spans="1:12" s="18" customFormat="1" ht="94.5" x14ac:dyDescent="0.25">
      <c r="A97" s="14" t="s">
        <v>123</v>
      </c>
      <c r="B97" s="14" t="s">
        <v>65</v>
      </c>
      <c r="C97" s="15" t="s">
        <v>490</v>
      </c>
      <c r="D97" s="15" t="s">
        <v>377</v>
      </c>
      <c r="E97" s="15" t="s">
        <v>264</v>
      </c>
      <c r="F97" s="16" t="s">
        <v>705</v>
      </c>
      <c r="G97" s="14" t="s">
        <v>562</v>
      </c>
      <c r="H97" s="19">
        <v>13511</v>
      </c>
      <c r="I97" s="19">
        <f>+Tabla2[[#This Row],[Monto Facturado DOP]]</f>
        <v>13511</v>
      </c>
      <c r="J97" s="46" t="s">
        <v>305</v>
      </c>
      <c r="K97" s="17" t="s">
        <v>306</v>
      </c>
      <c r="L97" s="15">
        <f>+Tabla2[[#This Row],[Fecha de Documento]]+15</f>
        <v>45436</v>
      </c>
    </row>
    <row r="98" spans="1:12" s="18" customFormat="1" ht="94.5" x14ac:dyDescent="0.25">
      <c r="A98" s="14" t="s">
        <v>124</v>
      </c>
      <c r="B98" s="14" t="s">
        <v>65</v>
      </c>
      <c r="C98" s="15" t="s">
        <v>490</v>
      </c>
      <c r="D98" s="15" t="s">
        <v>377</v>
      </c>
      <c r="E98" s="15" t="s">
        <v>280</v>
      </c>
      <c r="F98" s="16" t="s">
        <v>705</v>
      </c>
      <c r="G98" s="14" t="s">
        <v>562</v>
      </c>
      <c r="H98" s="19">
        <v>29500</v>
      </c>
      <c r="I98" s="19">
        <f>+Tabla2[[#This Row],[Monto Facturado DOP]]</f>
        <v>29500</v>
      </c>
      <c r="J98" s="46" t="s">
        <v>305</v>
      </c>
      <c r="K98" s="17" t="s">
        <v>306</v>
      </c>
      <c r="L98" s="15">
        <f>+Tabla2[[#This Row],[Fecha de Documento]]+15</f>
        <v>45436</v>
      </c>
    </row>
    <row r="99" spans="1:12" s="18" customFormat="1" ht="141.75" x14ac:dyDescent="0.25">
      <c r="A99" s="14" t="s">
        <v>125</v>
      </c>
      <c r="B99" s="14" t="s">
        <v>65</v>
      </c>
      <c r="C99" s="15" t="s">
        <v>486</v>
      </c>
      <c r="D99" s="15" t="s">
        <v>378</v>
      </c>
      <c r="E99" s="15" t="s">
        <v>476</v>
      </c>
      <c r="F99" s="16" t="s">
        <v>705</v>
      </c>
      <c r="G99" s="14" t="s">
        <v>563</v>
      </c>
      <c r="H99" s="19">
        <v>11495.01</v>
      </c>
      <c r="I99" s="19">
        <f>+Tabla2[[#This Row],[Monto Facturado DOP]]</f>
        <v>11495.01</v>
      </c>
      <c r="J99" s="46" t="s">
        <v>305</v>
      </c>
      <c r="K99" s="17" t="s">
        <v>306</v>
      </c>
      <c r="L99" s="15">
        <f>+Tabla2[[#This Row],[Fecha de Documento]]+15</f>
        <v>45450</v>
      </c>
    </row>
    <row r="100" spans="1:12" s="18" customFormat="1" ht="141.75" x14ac:dyDescent="0.25">
      <c r="A100" s="14" t="s">
        <v>126</v>
      </c>
      <c r="B100" s="14" t="s">
        <v>65</v>
      </c>
      <c r="C100" s="15" t="s">
        <v>487</v>
      </c>
      <c r="D100" s="15" t="s">
        <v>379</v>
      </c>
      <c r="E100" s="15" t="s">
        <v>264</v>
      </c>
      <c r="F100" s="16" t="s">
        <v>706</v>
      </c>
      <c r="G100" s="14" t="s">
        <v>564</v>
      </c>
      <c r="H100" s="19">
        <v>15100</v>
      </c>
      <c r="I100" s="19">
        <f>+Tabla2[[#This Row],[Monto Facturado DOP]]</f>
        <v>15100</v>
      </c>
      <c r="J100" s="46" t="s">
        <v>305</v>
      </c>
      <c r="K100" s="17" t="s">
        <v>306</v>
      </c>
      <c r="L100" s="15">
        <f>+Tabla2[[#This Row],[Fecha de Documento]]+15</f>
        <v>45435</v>
      </c>
    </row>
    <row r="101" spans="1:12" s="18" customFormat="1" ht="141.75" x14ac:dyDescent="0.25">
      <c r="A101" s="14" t="s">
        <v>127</v>
      </c>
      <c r="B101" s="14" t="s">
        <v>65</v>
      </c>
      <c r="C101" s="15" t="s">
        <v>487</v>
      </c>
      <c r="D101" s="15" t="s">
        <v>379</v>
      </c>
      <c r="E101" s="15" t="s">
        <v>272</v>
      </c>
      <c r="F101" s="16" t="s">
        <v>707</v>
      </c>
      <c r="G101" s="14" t="s">
        <v>564</v>
      </c>
      <c r="H101" s="19">
        <v>16800</v>
      </c>
      <c r="I101" s="19">
        <f>+Tabla2[[#This Row],[Monto Facturado DOP]]</f>
        <v>16800</v>
      </c>
      <c r="J101" s="46" t="s">
        <v>305</v>
      </c>
      <c r="K101" s="17" t="s">
        <v>306</v>
      </c>
      <c r="L101" s="15">
        <f>+Tabla2[[#This Row],[Fecha de Documento]]+15</f>
        <v>45435</v>
      </c>
    </row>
    <row r="102" spans="1:12" s="18" customFormat="1" ht="78.75" x14ac:dyDescent="0.25">
      <c r="A102" s="14" t="s">
        <v>128</v>
      </c>
      <c r="B102" s="14" t="s">
        <v>65</v>
      </c>
      <c r="C102" s="15" t="s">
        <v>474</v>
      </c>
      <c r="D102" s="15" t="s">
        <v>380</v>
      </c>
      <c r="E102" s="15" t="s">
        <v>270</v>
      </c>
      <c r="F102" s="16" t="s">
        <v>707</v>
      </c>
      <c r="G102" s="14" t="s">
        <v>565</v>
      </c>
      <c r="H102" s="19">
        <v>10454.799999999999</v>
      </c>
      <c r="I102" s="19">
        <f>+Tabla2[[#This Row],[Monto Facturado DOP]]</f>
        <v>10454.799999999999</v>
      </c>
      <c r="J102" s="46" t="s">
        <v>305</v>
      </c>
      <c r="K102" s="17" t="s">
        <v>306</v>
      </c>
      <c r="L102" s="15">
        <f>+Tabla2[[#This Row],[Fecha de Documento]]+15</f>
        <v>45440</v>
      </c>
    </row>
    <row r="103" spans="1:12" s="18" customFormat="1" ht="126" x14ac:dyDescent="0.25">
      <c r="A103" s="14" t="s">
        <v>129</v>
      </c>
      <c r="B103" s="14" t="s">
        <v>65</v>
      </c>
      <c r="C103" s="15" t="s">
        <v>484</v>
      </c>
      <c r="D103" s="15" t="s">
        <v>381</v>
      </c>
      <c r="E103" s="15" t="s">
        <v>273</v>
      </c>
      <c r="F103" s="16" t="s">
        <v>254</v>
      </c>
      <c r="G103" s="14" t="s">
        <v>566</v>
      </c>
      <c r="H103" s="19">
        <v>4462.5</v>
      </c>
      <c r="I103" s="19">
        <f>+Tabla2[[#This Row],[Monto Facturado DOP]]</f>
        <v>4462.5</v>
      </c>
      <c r="J103" s="46" t="s">
        <v>305</v>
      </c>
      <c r="K103" s="17" t="s">
        <v>306</v>
      </c>
      <c r="L103" s="15">
        <f>+Tabla2[[#This Row],[Fecha de Documento]]+15</f>
        <v>45454</v>
      </c>
    </row>
    <row r="104" spans="1:12" s="18" customFormat="1" ht="126" x14ac:dyDescent="0.25">
      <c r="A104" s="14" t="s">
        <v>130</v>
      </c>
      <c r="B104" s="14" t="s">
        <v>65</v>
      </c>
      <c r="C104" s="15" t="s">
        <v>490</v>
      </c>
      <c r="D104" s="15" t="s">
        <v>382</v>
      </c>
      <c r="E104" s="15" t="s">
        <v>273</v>
      </c>
      <c r="F104" s="16" t="s">
        <v>254</v>
      </c>
      <c r="G104" s="14" t="s">
        <v>567</v>
      </c>
      <c r="H104" s="19">
        <v>17903.75</v>
      </c>
      <c r="I104" s="19">
        <f>+Tabla2[[#This Row],[Monto Facturado DOP]]</f>
        <v>17903.75</v>
      </c>
      <c r="J104" s="46" t="s">
        <v>305</v>
      </c>
      <c r="K104" s="17" t="s">
        <v>306</v>
      </c>
      <c r="L104" s="15">
        <f>+Tabla2[[#This Row],[Fecha de Documento]]+15</f>
        <v>45436</v>
      </c>
    </row>
    <row r="105" spans="1:12" s="18" customFormat="1" ht="110.25" x14ac:dyDescent="0.25">
      <c r="A105" s="14" t="s">
        <v>131</v>
      </c>
      <c r="B105" s="14" t="s">
        <v>65</v>
      </c>
      <c r="C105" s="15" t="s">
        <v>488</v>
      </c>
      <c r="D105" s="15" t="s">
        <v>383</v>
      </c>
      <c r="E105" s="15" t="s">
        <v>273</v>
      </c>
      <c r="F105" s="16" t="s">
        <v>254</v>
      </c>
      <c r="G105" s="14" t="s">
        <v>568</v>
      </c>
      <c r="H105" s="19">
        <v>1437.5</v>
      </c>
      <c r="I105" s="19">
        <f>+Tabla2[[#This Row],[Monto Facturado DOP]]</f>
        <v>1437.5</v>
      </c>
      <c r="J105" s="46" t="s">
        <v>305</v>
      </c>
      <c r="K105" s="17" t="s">
        <v>306</v>
      </c>
      <c r="L105" s="15">
        <f>+Tabla2[[#This Row],[Fecha de Documento]]+15</f>
        <v>45428</v>
      </c>
    </row>
    <row r="106" spans="1:12" s="18" customFormat="1" ht="94.5" x14ac:dyDescent="0.25">
      <c r="A106" s="14" t="s">
        <v>132</v>
      </c>
      <c r="B106" s="14" t="s">
        <v>65</v>
      </c>
      <c r="C106" s="15" t="s">
        <v>489</v>
      </c>
      <c r="D106" s="15" t="s">
        <v>384</v>
      </c>
      <c r="E106" s="15" t="s">
        <v>273</v>
      </c>
      <c r="F106" s="16" t="s">
        <v>254</v>
      </c>
      <c r="G106" s="14" t="s">
        <v>569</v>
      </c>
      <c r="H106" s="19">
        <v>4819.2</v>
      </c>
      <c r="I106" s="19">
        <f>+Tabla2[[#This Row],[Monto Facturado DOP]]</f>
        <v>4819.2</v>
      </c>
      <c r="J106" s="46" t="s">
        <v>305</v>
      </c>
      <c r="K106" s="17" t="s">
        <v>306</v>
      </c>
      <c r="L106" s="15">
        <f>+Tabla2[[#This Row],[Fecha de Documento]]+15</f>
        <v>45442</v>
      </c>
    </row>
    <row r="107" spans="1:12" s="18" customFormat="1" ht="110.25" x14ac:dyDescent="0.25">
      <c r="A107" s="14" t="s">
        <v>133</v>
      </c>
      <c r="B107" s="14" t="s">
        <v>65</v>
      </c>
      <c r="C107" s="15" t="s">
        <v>480</v>
      </c>
      <c r="D107" s="15" t="s">
        <v>385</v>
      </c>
      <c r="E107" s="15" t="s">
        <v>273</v>
      </c>
      <c r="F107" s="16" t="s">
        <v>254</v>
      </c>
      <c r="G107" s="14" t="s">
        <v>570</v>
      </c>
      <c r="H107" s="19">
        <v>750</v>
      </c>
      <c r="I107" s="19">
        <f>+Tabla2[[#This Row],[Monto Facturado DOP]]</f>
        <v>750</v>
      </c>
      <c r="J107" s="46" t="s">
        <v>305</v>
      </c>
      <c r="K107" s="17" t="s">
        <v>306</v>
      </c>
      <c r="L107" s="15">
        <f>+Tabla2[[#This Row],[Fecha de Documento]]+15</f>
        <v>45458</v>
      </c>
    </row>
    <row r="108" spans="1:12" s="18" customFormat="1" ht="110.25" x14ac:dyDescent="0.25">
      <c r="A108" s="14" t="s">
        <v>134</v>
      </c>
      <c r="B108" s="14" t="s">
        <v>65</v>
      </c>
      <c r="C108" s="15" t="s">
        <v>481</v>
      </c>
      <c r="D108" s="15" t="s">
        <v>386</v>
      </c>
      <c r="E108" s="15" t="s">
        <v>273</v>
      </c>
      <c r="F108" s="16" t="s">
        <v>254</v>
      </c>
      <c r="G108" s="14" t="s">
        <v>571</v>
      </c>
      <c r="H108" s="19">
        <v>15000</v>
      </c>
      <c r="I108" s="19">
        <f>+Tabla2[[#This Row],[Monto Facturado DOP]]</f>
        <v>15000</v>
      </c>
      <c r="J108" s="46" t="s">
        <v>305</v>
      </c>
      <c r="K108" s="17" t="s">
        <v>306</v>
      </c>
      <c r="L108" s="15">
        <f>+Tabla2[[#This Row],[Fecha de Documento]]+15</f>
        <v>45433</v>
      </c>
    </row>
    <row r="109" spans="1:12" s="18" customFormat="1" ht="110.25" x14ac:dyDescent="0.25">
      <c r="A109" s="14" t="s">
        <v>135</v>
      </c>
      <c r="B109" s="14" t="s">
        <v>65</v>
      </c>
      <c r="C109" s="15" t="s">
        <v>487</v>
      </c>
      <c r="D109" s="15" t="s">
        <v>387</v>
      </c>
      <c r="E109" s="15" t="s">
        <v>273</v>
      </c>
      <c r="F109" s="16" t="s">
        <v>254</v>
      </c>
      <c r="G109" s="14" t="s">
        <v>572</v>
      </c>
      <c r="H109" s="19">
        <v>13068.75</v>
      </c>
      <c r="I109" s="19">
        <f>+Tabla2[[#This Row],[Monto Facturado DOP]]</f>
        <v>13068.75</v>
      </c>
      <c r="J109" s="46" t="s">
        <v>305</v>
      </c>
      <c r="K109" s="17" t="s">
        <v>306</v>
      </c>
      <c r="L109" s="15">
        <f>+Tabla2[[#This Row],[Fecha de Documento]]+15</f>
        <v>45435</v>
      </c>
    </row>
    <row r="110" spans="1:12" s="18" customFormat="1" ht="110.25" x14ac:dyDescent="0.25">
      <c r="A110" s="14" t="s">
        <v>136</v>
      </c>
      <c r="B110" s="14" t="s">
        <v>65</v>
      </c>
      <c r="C110" s="15" t="s">
        <v>489</v>
      </c>
      <c r="D110" s="15" t="s">
        <v>388</v>
      </c>
      <c r="E110" s="15" t="s">
        <v>273</v>
      </c>
      <c r="F110" s="16" t="s">
        <v>254</v>
      </c>
      <c r="G110" s="14" t="s">
        <v>573</v>
      </c>
      <c r="H110" s="19">
        <v>14875</v>
      </c>
      <c r="I110" s="19">
        <f>+Tabla2[[#This Row],[Monto Facturado DOP]]</f>
        <v>14875</v>
      </c>
      <c r="J110" s="46" t="s">
        <v>305</v>
      </c>
      <c r="K110" s="17" t="s">
        <v>306</v>
      </c>
      <c r="L110" s="15">
        <f>+Tabla2[[#This Row],[Fecha de Documento]]+15</f>
        <v>45442</v>
      </c>
    </row>
    <row r="111" spans="1:12" s="18" customFormat="1" ht="110.25" x14ac:dyDescent="0.25">
      <c r="A111" s="14" t="s">
        <v>137</v>
      </c>
      <c r="B111" s="14" t="s">
        <v>65</v>
      </c>
      <c r="C111" s="15" t="s">
        <v>487</v>
      </c>
      <c r="D111" s="15" t="s">
        <v>389</v>
      </c>
      <c r="E111" s="15" t="s">
        <v>273</v>
      </c>
      <c r="F111" s="16" t="s">
        <v>254</v>
      </c>
      <c r="G111" s="14" t="s">
        <v>574</v>
      </c>
      <c r="H111" s="19">
        <v>17691.25</v>
      </c>
      <c r="I111" s="19">
        <f>+Tabla2[[#This Row],[Monto Facturado DOP]]</f>
        <v>17691.25</v>
      </c>
      <c r="J111" s="46" t="s">
        <v>305</v>
      </c>
      <c r="K111" s="17" t="s">
        <v>306</v>
      </c>
      <c r="L111" s="15">
        <f>+Tabla2[[#This Row],[Fecha de Documento]]+15</f>
        <v>45435</v>
      </c>
    </row>
    <row r="112" spans="1:12" s="18" customFormat="1" ht="110.25" x14ac:dyDescent="0.25">
      <c r="A112" s="14" t="s">
        <v>138</v>
      </c>
      <c r="B112" s="14" t="s">
        <v>65</v>
      </c>
      <c r="C112" s="15" t="s">
        <v>484</v>
      </c>
      <c r="D112" s="15" t="s">
        <v>390</v>
      </c>
      <c r="E112" s="15" t="s">
        <v>483</v>
      </c>
      <c r="F112" s="16" t="s">
        <v>254</v>
      </c>
      <c r="G112" s="14" t="s">
        <v>575</v>
      </c>
      <c r="H112" s="19">
        <v>140270</v>
      </c>
      <c r="I112" s="19">
        <f>+Tabla2[[#This Row],[Monto Facturado DOP]]</f>
        <v>140270</v>
      </c>
      <c r="J112" s="46" t="s">
        <v>305</v>
      </c>
      <c r="K112" s="17" t="s">
        <v>306</v>
      </c>
      <c r="L112" s="15">
        <f>+Tabla2[[#This Row],[Fecha de Documento]]+15</f>
        <v>45454</v>
      </c>
    </row>
    <row r="113" spans="1:12" s="18" customFormat="1" ht="126" x14ac:dyDescent="0.25">
      <c r="A113" s="14" t="s">
        <v>139</v>
      </c>
      <c r="B113" s="14" t="s">
        <v>65</v>
      </c>
      <c r="C113" s="15" t="s">
        <v>483</v>
      </c>
      <c r="D113" s="15" t="s">
        <v>391</v>
      </c>
      <c r="E113" s="15" t="s">
        <v>273</v>
      </c>
      <c r="F113" s="16" t="s">
        <v>254</v>
      </c>
      <c r="G113" s="14" t="s">
        <v>576</v>
      </c>
      <c r="H113" s="19">
        <v>36705</v>
      </c>
      <c r="I113" s="19">
        <f>+Tabla2[[#This Row],[Monto Facturado DOP]]</f>
        <v>36705</v>
      </c>
      <c r="J113" s="46" t="s">
        <v>305</v>
      </c>
      <c r="K113" s="17" t="s">
        <v>306</v>
      </c>
      <c r="L113" s="15">
        <f>+Tabla2[[#This Row],[Fecha de Documento]]+15</f>
        <v>45430</v>
      </c>
    </row>
    <row r="114" spans="1:12" s="18" customFormat="1" ht="157.5" x14ac:dyDescent="0.25">
      <c r="A114" s="14" t="s">
        <v>140</v>
      </c>
      <c r="B114" s="14" t="s">
        <v>65</v>
      </c>
      <c r="C114" s="15" t="s">
        <v>474</v>
      </c>
      <c r="D114" s="15" t="s">
        <v>392</v>
      </c>
      <c r="E114" s="15" t="s">
        <v>488</v>
      </c>
      <c r="F114" s="16" t="s">
        <v>254</v>
      </c>
      <c r="G114" s="14" t="s">
        <v>577</v>
      </c>
      <c r="H114" s="19">
        <v>10439722.640000001</v>
      </c>
      <c r="I114" s="19">
        <f>+Tabla2[[#This Row],[Monto Facturado DOP]]</f>
        <v>10439722.640000001</v>
      </c>
      <c r="J114" s="46" t="s">
        <v>305</v>
      </c>
      <c r="K114" s="17" t="s">
        <v>306</v>
      </c>
      <c r="L114" s="15">
        <f>+Tabla2[[#This Row],[Fecha de Documento]]+15</f>
        <v>45440</v>
      </c>
    </row>
    <row r="115" spans="1:12" s="18" customFormat="1" ht="126" x14ac:dyDescent="0.25">
      <c r="A115" s="14" t="s">
        <v>141</v>
      </c>
      <c r="B115" s="14" t="s">
        <v>65</v>
      </c>
      <c r="C115" s="15" t="s">
        <v>476</v>
      </c>
      <c r="D115" s="15" t="s">
        <v>393</v>
      </c>
      <c r="E115" s="15" t="s">
        <v>295</v>
      </c>
      <c r="F115" s="16" t="s">
        <v>254</v>
      </c>
      <c r="G115" s="14" t="s">
        <v>578</v>
      </c>
      <c r="H115" s="19">
        <v>4396000.47</v>
      </c>
      <c r="I115" s="19">
        <f>+Tabla2[[#This Row],[Monto Facturado DOP]]</f>
        <v>4396000.47</v>
      </c>
      <c r="J115" s="46" t="s">
        <v>305</v>
      </c>
      <c r="K115" s="17" t="s">
        <v>306</v>
      </c>
      <c r="L115" s="15">
        <f>+Tabla2[[#This Row],[Fecha de Documento]]+15</f>
        <v>45434</v>
      </c>
    </row>
    <row r="116" spans="1:12" s="18" customFormat="1" ht="110.25" x14ac:dyDescent="0.25">
      <c r="A116" s="14" t="s">
        <v>142</v>
      </c>
      <c r="B116" s="14" t="s">
        <v>65</v>
      </c>
      <c r="C116" s="15" t="s">
        <v>488</v>
      </c>
      <c r="D116" s="15" t="s">
        <v>394</v>
      </c>
      <c r="E116" s="15" t="s">
        <v>237</v>
      </c>
      <c r="F116" s="16" t="s">
        <v>708</v>
      </c>
      <c r="G116" s="14" t="s">
        <v>579</v>
      </c>
      <c r="H116" s="19">
        <v>39529.64</v>
      </c>
      <c r="I116" s="19">
        <f>+Tabla2[[#This Row],[Monto Facturado DOP]]</f>
        <v>39529.64</v>
      </c>
      <c r="J116" s="46" t="s">
        <v>305</v>
      </c>
      <c r="K116" s="17" t="s">
        <v>306</v>
      </c>
      <c r="L116" s="15">
        <f>+Tabla2[[#This Row],[Fecha de Documento]]+15</f>
        <v>45428</v>
      </c>
    </row>
    <row r="117" spans="1:12" s="18" customFormat="1" ht="110.25" x14ac:dyDescent="0.25">
      <c r="A117" s="14" t="s">
        <v>143</v>
      </c>
      <c r="B117" s="14" t="s">
        <v>65</v>
      </c>
      <c r="C117" s="15" t="s">
        <v>484</v>
      </c>
      <c r="D117" s="15" t="s">
        <v>395</v>
      </c>
      <c r="E117" s="15" t="s">
        <v>231</v>
      </c>
      <c r="F117" s="16" t="s">
        <v>708</v>
      </c>
      <c r="G117" s="14" t="s">
        <v>580</v>
      </c>
      <c r="H117" s="19">
        <v>112800</v>
      </c>
      <c r="I117" s="19">
        <f>+Tabla2[[#This Row],[Monto Facturado DOP]]</f>
        <v>112800</v>
      </c>
      <c r="J117" s="46" t="s">
        <v>305</v>
      </c>
      <c r="K117" s="17" t="s">
        <v>306</v>
      </c>
      <c r="L117" s="15">
        <f>+Tabla2[[#This Row],[Fecha de Documento]]+15</f>
        <v>45454</v>
      </c>
    </row>
    <row r="118" spans="1:12" s="18" customFormat="1" ht="78.75" x14ac:dyDescent="0.25">
      <c r="A118" s="14" t="s">
        <v>144</v>
      </c>
      <c r="B118" s="14" t="s">
        <v>65</v>
      </c>
      <c r="C118" s="15" t="s">
        <v>477</v>
      </c>
      <c r="D118" s="15" t="s">
        <v>396</v>
      </c>
      <c r="E118" s="15" t="s">
        <v>295</v>
      </c>
      <c r="F118" s="16" t="s">
        <v>255</v>
      </c>
      <c r="G118" s="14" t="s">
        <v>581</v>
      </c>
      <c r="H118" s="19">
        <v>231975.54</v>
      </c>
      <c r="I118" s="19">
        <f>+Tabla2[[#This Row],[Monto Facturado DOP]]</f>
        <v>231975.54</v>
      </c>
      <c r="J118" s="46" t="s">
        <v>305</v>
      </c>
      <c r="K118" s="17" t="s">
        <v>306</v>
      </c>
      <c r="L118" s="15">
        <f>+Tabla2[[#This Row],[Fecha de Documento]]+15</f>
        <v>45443</v>
      </c>
    </row>
    <row r="119" spans="1:12" s="18" customFormat="1" ht="78.75" x14ac:dyDescent="0.25">
      <c r="A119" s="14" t="s">
        <v>145</v>
      </c>
      <c r="B119" s="14" t="s">
        <v>65</v>
      </c>
      <c r="C119" s="15" t="s">
        <v>477</v>
      </c>
      <c r="D119" s="15" t="s">
        <v>396</v>
      </c>
      <c r="E119" s="15" t="s">
        <v>264</v>
      </c>
      <c r="F119" s="16" t="s">
        <v>709</v>
      </c>
      <c r="G119" s="14" t="s">
        <v>581</v>
      </c>
      <c r="H119" s="19">
        <v>103356.88</v>
      </c>
      <c r="I119" s="19">
        <f>+Tabla2[[#This Row],[Monto Facturado DOP]]</f>
        <v>103356.88</v>
      </c>
      <c r="J119" s="46" t="s">
        <v>305</v>
      </c>
      <c r="K119" s="17" t="s">
        <v>306</v>
      </c>
      <c r="L119" s="15">
        <f>+Tabla2[[#This Row],[Fecha de Documento]]+15</f>
        <v>45443</v>
      </c>
    </row>
    <row r="120" spans="1:12" s="18" customFormat="1" ht="78.75" x14ac:dyDescent="0.25">
      <c r="A120" s="14" t="s">
        <v>146</v>
      </c>
      <c r="B120" s="14" t="s">
        <v>65</v>
      </c>
      <c r="C120" s="15" t="s">
        <v>474</v>
      </c>
      <c r="D120" s="15" t="s">
        <v>397</v>
      </c>
      <c r="E120" s="15" t="s">
        <v>270</v>
      </c>
      <c r="F120" s="16" t="s">
        <v>709</v>
      </c>
      <c r="G120" s="14" t="s">
        <v>582</v>
      </c>
      <c r="H120" s="19">
        <v>71346.75</v>
      </c>
      <c r="I120" s="19">
        <f>+Tabla2[[#This Row],[Monto Facturado DOP]]</f>
        <v>71346.75</v>
      </c>
      <c r="J120" s="46" t="s">
        <v>305</v>
      </c>
      <c r="K120" s="17" t="s">
        <v>306</v>
      </c>
      <c r="L120" s="15">
        <f>+Tabla2[[#This Row],[Fecha de Documento]]+15</f>
        <v>45440</v>
      </c>
    </row>
    <row r="121" spans="1:12" s="18" customFormat="1" ht="94.5" x14ac:dyDescent="0.25">
      <c r="A121" s="14" t="s">
        <v>147</v>
      </c>
      <c r="B121" s="14" t="s">
        <v>65</v>
      </c>
      <c r="C121" s="15" t="s">
        <v>489</v>
      </c>
      <c r="D121" s="15" t="s">
        <v>398</v>
      </c>
      <c r="E121" s="15" t="s">
        <v>488</v>
      </c>
      <c r="F121" s="16" t="s">
        <v>710</v>
      </c>
      <c r="G121" s="14" t="s">
        <v>583</v>
      </c>
      <c r="H121" s="19">
        <v>9086</v>
      </c>
      <c r="I121" s="19">
        <f>+Tabla2[[#This Row],[Monto Facturado DOP]]</f>
        <v>9086</v>
      </c>
      <c r="J121" s="46" t="s">
        <v>305</v>
      </c>
      <c r="K121" s="17" t="s">
        <v>306</v>
      </c>
      <c r="L121" s="15">
        <f>+Tabla2[[#This Row],[Fecha de Documento]]+15</f>
        <v>45442</v>
      </c>
    </row>
    <row r="122" spans="1:12" s="18" customFormat="1" ht="94.5" x14ac:dyDescent="0.25">
      <c r="A122" s="14" t="s">
        <v>148</v>
      </c>
      <c r="B122" s="14" t="s">
        <v>65</v>
      </c>
      <c r="C122" s="15" t="s">
        <v>473</v>
      </c>
      <c r="D122" s="15" t="s">
        <v>399</v>
      </c>
      <c r="E122" s="15" t="s">
        <v>297</v>
      </c>
      <c r="F122" s="16" t="s">
        <v>302</v>
      </c>
      <c r="G122" s="14" t="s">
        <v>584</v>
      </c>
      <c r="H122" s="19">
        <v>20250</v>
      </c>
      <c r="I122" s="19">
        <f>+Tabla2[[#This Row],[Monto Facturado DOP]]</f>
        <v>20250</v>
      </c>
      <c r="J122" s="46" t="s">
        <v>305</v>
      </c>
      <c r="K122" s="17" t="s">
        <v>306</v>
      </c>
      <c r="L122" s="15">
        <f>+Tabla2[[#This Row],[Fecha de Documento]]+15</f>
        <v>45448</v>
      </c>
    </row>
    <row r="123" spans="1:12" s="18" customFormat="1" ht="94.5" x14ac:dyDescent="0.25">
      <c r="A123" s="14" t="s">
        <v>149</v>
      </c>
      <c r="B123" s="14" t="s">
        <v>65</v>
      </c>
      <c r="C123" s="15" t="s">
        <v>473</v>
      </c>
      <c r="D123" s="15" t="s">
        <v>399</v>
      </c>
      <c r="E123" s="15" t="s">
        <v>267</v>
      </c>
      <c r="F123" s="16" t="s">
        <v>302</v>
      </c>
      <c r="G123" s="14" t="s">
        <v>584</v>
      </c>
      <c r="H123" s="19">
        <v>40500</v>
      </c>
      <c r="I123" s="19">
        <f>+Tabla2[[#This Row],[Monto Facturado DOP]]</f>
        <v>40500</v>
      </c>
      <c r="J123" s="46" t="s">
        <v>305</v>
      </c>
      <c r="K123" s="17" t="s">
        <v>306</v>
      </c>
      <c r="L123" s="15">
        <f>+Tabla2[[#This Row],[Fecha de Documento]]+15</f>
        <v>45448</v>
      </c>
    </row>
    <row r="124" spans="1:12" s="18" customFormat="1" ht="126" x14ac:dyDescent="0.25">
      <c r="A124" s="14" t="s">
        <v>150</v>
      </c>
      <c r="B124" s="14" t="s">
        <v>65</v>
      </c>
      <c r="C124" s="15" t="s">
        <v>481</v>
      </c>
      <c r="D124" s="15" t="s">
        <v>400</v>
      </c>
      <c r="E124" s="15" t="s">
        <v>292</v>
      </c>
      <c r="F124" s="16" t="s">
        <v>711</v>
      </c>
      <c r="G124" s="14" t="s">
        <v>585</v>
      </c>
      <c r="H124" s="19">
        <v>65826</v>
      </c>
      <c r="I124" s="19">
        <f>+Tabla2[[#This Row],[Monto Facturado DOP]]</f>
        <v>65826</v>
      </c>
      <c r="J124" s="46" t="s">
        <v>305</v>
      </c>
      <c r="K124" s="17" t="s">
        <v>306</v>
      </c>
      <c r="L124" s="15">
        <f>+Tabla2[[#This Row],[Fecha de Documento]]+15</f>
        <v>45433</v>
      </c>
    </row>
    <row r="125" spans="1:12" s="18" customFormat="1" ht="110.25" x14ac:dyDescent="0.25">
      <c r="A125" s="14" t="s">
        <v>151</v>
      </c>
      <c r="B125" s="14" t="s">
        <v>65</v>
      </c>
      <c r="C125" s="15" t="s">
        <v>491</v>
      </c>
      <c r="D125" s="15" t="s">
        <v>401</v>
      </c>
      <c r="E125" s="15" t="s">
        <v>261</v>
      </c>
      <c r="F125" s="16" t="s">
        <v>256</v>
      </c>
      <c r="G125" s="14" t="s">
        <v>586</v>
      </c>
      <c r="H125" s="19">
        <v>140125</v>
      </c>
      <c r="I125" s="19">
        <f>+Tabla2[[#This Row],[Monto Facturado DOP]]</f>
        <v>140125</v>
      </c>
      <c r="J125" s="46" t="s">
        <v>305</v>
      </c>
      <c r="K125" s="17" t="s">
        <v>306</v>
      </c>
      <c r="L125" s="15">
        <f>+Tabla2[[#This Row],[Fecha de Documento]]+15</f>
        <v>45441</v>
      </c>
    </row>
    <row r="126" spans="1:12" s="18" customFormat="1" ht="110.25" x14ac:dyDescent="0.25">
      <c r="A126" s="14" t="s">
        <v>54</v>
      </c>
      <c r="B126" s="14" t="s">
        <v>65</v>
      </c>
      <c r="C126" s="15" t="s">
        <v>475</v>
      </c>
      <c r="D126" s="15" t="s">
        <v>402</v>
      </c>
      <c r="E126" s="15" t="s">
        <v>488</v>
      </c>
      <c r="F126" s="16" t="s">
        <v>256</v>
      </c>
      <c r="G126" s="14" t="s">
        <v>587</v>
      </c>
      <c r="H126" s="19">
        <v>295000</v>
      </c>
      <c r="I126" s="19">
        <f>+Tabla2[[#This Row],[Monto Facturado DOP]]</f>
        <v>295000</v>
      </c>
      <c r="J126" s="46" t="s">
        <v>305</v>
      </c>
      <c r="K126" s="17" t="s">
        <v>306</v>
      </c>
      <c r="L126" s="15">
        <f>+Tabla2[[#This Row],[Fecha de Documento]]+15</f>
        <v>45447</v>
      </c>
    </row>
    <row r="127" spans="1:12" s="18" customFormat="1" ht="110.25" x14ac:dyDescent="0.25">
      <c r="A127" s="14" t="s">
        <v>152</v>
      </c>
      <c r="B127" s="14" t="s">
        <v>65</v>
      </c>
      <c r="C127" s="15" t="s">
        <v>483</v>
      </c>
      <c r="D127" s="15" t="s">
        <v>403</v>
      </c>
      <c r="E127" s="15" t="s">
        <v>276</v>
      </c>
      <c r="F127" s="16" t="s">
        <v>257</v>
      </c>
      <c r="G127" s="14" t="s">
        <v>588</v>
      </c>
      <c r="H127" s="19">
        <v>328633.15999999997</v>
      </c>
      <c r="I127" s="19">
        <f>+Tabla2[[#This Row],[Monto Facturado DOP]]</f>
        <v>328633.15999999997</v>
      </c>
      <c r="J127" s="46" t="s">
        <v>305</v>
      </c>
      <c r="K127" s="17" t="s">
        <v>306</v>
      </c>
      <c r="L127" s="15">
        <f>+Tabla2[[#This Row],[Fecha de Documento]]+15</f>
        <v>45430</v>
      </c>
    </row>
    <row r="128" spans="1:12" s="18" customFormat="1" ht="94.5" x14ac:dyDescent="0.25">
      <c r="A128" s="14" t="s">
        <v>55</v>
      </c>
      <c r="B128" s="14" t="s">
        <v>65</v>
      </c>
      <c r="C128" s="15" t="s">
        <v>474</v>
      </c>
      <c r="D128" s="15" t="s">
        <v>404</v>
      </c>
      <c r="E128" s="15" t="s">
        <v>271</v>
      </c>
      <c r="F128" s="16" t="s">
        <v>712</v>
      </c>
      <c r="G128" s="14" t="s">
        <v>589</v>
      </c>
      <c r="H128" s="19">
        <v>453478.3</v>
      </c>
      <c r="I128" s="19">
        <f>+Tabla2[[#This Row],[Monto Facturado DOP]]</f>
        <v>453478.3</v>
      </c>
      <c r="J128" s="46" t="s">
        <v>305</v>
      </c>
      <c r="K128" s="17" t="s">
        <v>306</v>
      </c>
      <c r="L128" s="15">
        <f>+Tabla2[[#This Row],[Fecha de Documento]]+15</f>
        <v>45440</v>
      </c>
    </row>
    <row r="129" spans="1:12" s="18" customFormat="1" ht="94.5" x14ac:dyDescent="0.25">
      <c r="A129" s="14" t="s">
        <v>153</v>
      </c>
      <c r="B129" s="14" t="s">
        <v>65</v>
      </c>
      <c r="C129" s="15" t="s">
        <v>474</v>
      </c>
      <c r="D129" s="15" t="s">
        <v>404</v>
      </c>
      <c r="E129" s="15" t="s">
        <v>272</v>
      </c>
      <c r="F129" s="16" t="s">
        <v>258</v>
      </c>
      <c r="G129" s="14" t="s">
        <v>589</v>
      </c>
      <c r="H129" s="19">
        <v>63436.800000000003</v>
      </c>
      <c r="I129" s="19">
        <f>+Tabla2[[#This Row],[Monto Facturado DOP]]</f>
        <v>63436.800000000003</v>
      </c>
      <c r="J129" s="46" t="s">
        <v>305</v>
      </c>
      <c r="K129" s="17" t="s">
        <v>306</v>
      </c>
      <c r="L129" s="15">
        <f>+Tabla2[[#This Row],[Fecha de Documento]]+15</f>
        <v>45440</v>
      </c>
    </row>
    <row r="130" spans="1:12" s="18" customFormat="1" ht="141.75" x14ac:dyDescent="0.25">
      <c r="A130" s="14" t="s">
        <v>154</v>
      </c>
      <c r="B130" s="14" t="s">
        <v>65</v>
      </c>
      <c r="C130" s="15" t="s">
        <v>480</v>
      </c>
      <c r="D130" s="15" t="s">
        <v>405</v>
      </c>
      <c r="E130" s="15" t="s">
        <v>278</v>
      </c>
      <c r="F130" s="16" t="s">
        <v>258</v>
      </c>
      <c r="G130" s="14" t="s">
        <v>590</v>
      </c>
      <c r="H130" s="19">
        <v>93456</v>
      </c>
      <c r="I130" s="19">
        <f>+Tabla2[[#This Row],[Monto Facturado DOP]]</f>
        <v>93456</v>
      </c>
      <c r="J130" s="46" t="s">
        <v>305</v>
      </c>
      <c r="K130" s="17" t="s">
        <v>306</v>
      </c>
      <c r="L130" s="15">
        <f>+Tabla2[[#This Row],[Fecha de Documento]]+15</f>
        <v>45458</v>
      </c>
    </row>
    <row r="131" spans="1:12" s="18" customFormat="1" ht="110.25" x14ac:dyDescent="0.25">
      <c r="A131" s="14" t="s">
        <v>155</v>
      </c>
      <c r="B131" s="14" t="s">
        <v>65</v>
      </c>
      <c r="C131" s="15" t="s">
        <v>479</v>
      </c>
      <c r="D131" s="15" t="s">
        <v>406</v>
      </c>
      <c r="E131" s="15" t="s">
        <v>488</v>
      </c>
      <c r="F131" s="16" t="s">
        <v>258</v>
      </c>
      <c r="G131" s="14" t="s">
        <v>591</v>
      </c>
      <c r="H131" s="19">
        <v>115000</v>
      </c>
      <c r="I131" s="19">
        <f>+Tabla2[[#This Row],[Monto Facturado DOP]]</f>
        <v>115000</v>
      </c>
      <c r="J131" s="46" t="s">
        <v>305</v>
      </c>
      <c r="K131" s="17" t="s">
        <v>306</v>
      </c>
      <c r="L131" s="15">
        <f>+Tabla2[[#This Row],[Fecha de Documento]]+15</f>
        <v>45456</v>
      </c>
    </row>
    <row r="132" spans="1:12" s="18" customFormat="1" ht="126" x14ac:dyDescent="0.25">
      <c r="A132" s="14" t="s">
        <v>156</v>
      </c>
      <c r="B132" s="14" t="s">
        <v>65</v>
      </c>
      <c r="C132" s="15" t="s">
        <v>488</v>
      </c>
      <c r="D132" s="15" t="s">
        <v>407</v>
      </c>
      <c r="E132" s="15" t="s">
        <v>672</v>
      </c>
      <c r="F132" s="16" t="s">
        <v>258</v>
      </c>
      <c r="G132" s="14" t="s">
        <v>592</v>
      </c>
      <c r="H132" s="19">
        <v>17645.54</v>
      </c>
      <c r="I132" s="19">
        <f>+Tabla2[[#This Row],[Monto Facturado DOP]]</f>
        <v>17645.54</v>
      </c>
      <c r="J132" s="46" t="s">
        <v>305</v>
      </c>
      <c r="K132" s="17" t="s">
        <v>306</v>
      </c>
      <c r="L132" s="15">
        <f>+Tabla2[[#This Row],[Fecha de Documento]]+15</f>
        <v>45428</v>
      </c>
    </row>
    <row r="133" spans="1:12" s="18" customFormat="1" ht="126" x14ac:dyDescent="0.25">
      <c r="A133" s="14" t="s">
        <v>157</v>
      </c>
      <c r="B133" s="14" t="s">
        <v>65</v>
      </c>
      <c r="C133" s="15" t="s">
        <v>488</v>
      </c>
      <c r="D133" s="15" t="s">
        <v>407</v>
      </c>
      <c r="E133" s="15" t="s">
        <v>70</v>
      </c>
      <c r="F133" s="16" t="s">
        <v>258</v>
      </c>
      <c r="G133" s="14" t="s">
        <v>592</v>
      </c>
      <c r="H133" s="19">
        <v>17645.54</v>
      </c>
      <c r="I133" s="19">
        <f>+Tabla2[[#This Row],[Monto Facturado DOP]]</f>
        <v>17645.54</v>
      </c>
      <c r="J133" s="46" t="s">
        <v>305</v>
      </c>
      <c r="K133" s="17" t="s">
        <v>306</v>
      </c>
      <c r="L133" s="15">
        <f>+Tabla2[[#This Row],[Fecha de Documento]]+15</f>
        <v>45428</v>
      </c>
    </row>
    <row r="134" spans="1:12" s="18" customFormat="1" ht="126" x14ac:dyDescent="0.25">
      <c r="A134" s="14" t="s">
        <v>158</v>
      </c>
      <c r="B134" s="14" t="s">
        <v>65</v>
      </c>
      <c r="C134" s="15" t="s">
        <v>488</v>
      </c>
      <c r="D134" s="15" t="s">
        <v>407</v>
      </c>
      <c r="E134" s="15" t="s">
        <v>673</v>
      </c>
      <c r="F134" s="16" t="s">
        <v>258</v>
      </c>
      <c r="G134" s="14" t="s">
        <v>592</v>
      </c>
      <c r="H134" s="19">
        <v>17645.54</v>
      </c>
      <c r="I134" s="19">
        <f>+Tabla2[[#This Row],[Monto Facturado DOP]]</f>
        <v>17645.54</v>
      </c>
      <c r="J134" s="46" t="s">
        <v>305</v>
      </c>
      <c r="K134" s="17" t="s">
        <v>306</v>
      </c>
      <c r="L134" s="15">
        <f>+Tabla2[[#This Row],[Fecha de Documento]]+15</f>
        <v>45428</v>
      </c>
    </row>
    <row r="135" spans="1:12" s="18" customFormat="1" ht="126" x14ac:dyDescent="0.25">
      <c r="A135" s="14" t="s">
        <v>159</v>
      </c>
      <c r="B135" s="14" t="s">
        <v>65</v>
      </c>
      <c r="C135" s="15" t="s">
        <v>488</v>
      </c>
      <c r="D135" s="15" t="s">
        <v>407</v>
      </c>
      <c r="E135" s="15" t="s">
        <v>267</v>
      </c>
      <c r="F135" s="16" t="s">
        <v>258</v>
      </c>
      <c r="G135" s="14" t="s">
        <v>592</v>
      </c>
      <c r="H135" s="19">
        <v>17645.54</v>
      </c>
      <c r="I135" s="19">
        <f>+Tabla2[[#This Row],[Monto Facturado DOP]]</f>
        <v>17645.54</v>
      </c>
      <c r="J135" s="46" t="s">
        <v>305</v>
      </c>
      <c r="K135" s="17" t="s">
        <v>306</v>
      </c>
      <c r="L135" s="15">
        <f>+Tabla2[[#This Row],[Fecha de Documento]]+15</f>
        <v>45428</v>
      </c>
    </row>
    <row r="136" spans="1:12" s="18" customFormat="1" ht="141.75" x14ac:dyDescent="0.25">
      <c r="A136" s="14" t="s">
        <v>160</v>
      </c>
      <c r="B136" s="14" t="s">
        <v>65</v>
      </c>
      <c r="C136" s="15" t="s">
        <v>486</v>
      </c>
      <c r="D136" s="15" t="s">
        <v>408</v>
      </c>
      <c r="E136" s="15" t="s">
        <v>277</v>
      </c>
      <c r="F136" s="16" t="s">
        <v>303</v>
      </c>
      <c r="G136" s="14" t="s">
        <v>593</v>
      </c>
      <c r="H136" s="19">
        <v>16367.74</v>
      </c>
      <c r="I136" s="19">
        <f>+Tabla2[[#This Row],[Monto Facturado DOP]]</f>
        <v>16367.74</v>
      </c>
      <c r="J136" s="46" t="s">
        <v>305</v>
      </c>
      <c r="K136" s="17" t="s">
        <v>306</v>
      </c>
      <c r="L136" s="15">
        <f>+Tabla2[[#This Row],[Fecha de Documento]]+15</f>
        <v>45450</v>
      </c>
    </row>
    <row r="137" spans="1:12" s="18" customFormat="1" ht="110.25" x14ac:dyDescent="0.25">
      <c r="A137" s="14" t="s">
        <v>161</v>
      </c>
      <c r="B137" s="14" t="s">
        <v>65</v>
      </c>
      <c r="C137" s="15" t="s">
        <v>474</v>
      </c>
      <c r="D137" s="15" t="s">
        <v>409</v>
      </c>
      <c r="E137" s="15" t="s">
        <v>262</v>
      </c>
      <c r="F137" s="16" t="s">
        <v>713</v>
      </c>
      <c r="G137" s="14" t="s">
        <v>594</v>
      </c>
      <c r="H137" s="19">
        <v>414870</v>
      </c>
      <c r="I137" s="19">
        <f>+Tabla2[[#This Row],[Monto Facturado DOP]]</f>
        <v>414870</v>
      </c>
      <c r="J137" s="46" t="s">
        <v>305</v>
      </c>
      <c r="K137" s="17" t="s">
        <v>306</v>
      </c>
      <c r="L137" s="15">
        <f>+Tabla2[[#This Row],[Fecha de Documento]]+15</f>
        <v>45440</v>
      </c>
    </row>
    <row r="138" spans="1:12" s="18" customFormat="1" ht="94.5" x14ac:dyDescent="0.25">
      <c r="A138" s="14" t="s">
        <v>162</v>
      </c>
      <c r="B138" s="14" t="s">
        <v>65</v>
      </c>
      <c r="C138" s="15" t="s">
        <v>480</v>
      </c>
      <c r="D138" s="15" t="s">
        <v>410</v>
      </c>
      <c r="E138" s="15" t="s">
        <v>270</v>
      </c>
      <c r="F138" s="16" t="s">
        <v>713</v>
      </c>
      <c r="G138" s="14" t="s">
        <v>595</v>
      </c>
      <c r="H138" s="19">
        <v>111828.6</v>
      </c>
      <c r="I138" s="19">
        <f>+Tabla2[[#This Row],[Monto Facturado DOP]]</f>
        <v>111828.6</v>
      </c>
      <c r="J138" s="46" t="s">
        <v>305</v>
      </c>
      <c r="K138" s="17" t="s">
        <v>306</v>
      </c>
      <c r="L138" s="15">
        <f>+Tabla2[[#This Row],[Fecha de Documento]]+15</f>
        <v>45458</v>
      </c>
    </row>
    <row r="139" spans="1:12" s="18" customFormat="1" ht="94.5" x14ac:dyDescent="0.25">
      <c r="A139" s="14" t="s">
        <v>163</v>
      </c>
      <c r="B139" s="14" t="s">
        <v>65</v>
      </c>
      <c r="C139" s="15" t="s">
        <v>492</v>
      </c>
      <c r="D139" s="15" t="s">
        <v>411</v>
      </c>
      <c r="E139" s="15" t="s">
        <v>289</v>
      </c>
      <c r="F139" s="16" t="s">
        <v>714</v>
      </c>
      <c r="G139" s="14" t="s">
        <v>596</v>
      </c>
      <c r="H139" s="19">
        <v>505666.46</v>
      </c>
      <c r="I139" s="19">
        <f>+Tabla2[[#This Row],[Monto Facturado DOP]]</f>
        <v>505666.46</v>
      </c>
      <c r="J139" s="46" t="s">
        <v>305</v>
      </c>
      <c r="K139" s="17" t="s">
        <v>306</v>
      </c>
      <c r="L139" s="15">
        <f>+Tabla2[[#This Row],[Fecha de Documento]]+15</f>
        <v>45455</v>
      </c>
    </row>
    <row r="140" spans="1:12" s="18" customFormat="1" ht="94.5" x14ac:dyDescent="0.25">
      <c r="A140" s="14" t="s">
        <v>164</v>
      </c>
      <c r="B140" s="14" t="s">
        <v>65</v>
      </c>
      <c r="C140" s="15" t="s">
        <v>492</v>
      </c>
      <c r="D140" s="15" t="s">
        <v>411</v>
      </c>
      <c r="E140" s="15" t="s">
        <v>269</v>
      </c>
      <c r="F140" s="16" t="s">
        <v>259</v>
      </c>
      <c r="G140" s="14" t="s">
        <v>596</v>
      </c>
      <c r="H140" s="19">
        <v>196051.83</v>
      </c>
      <c r="I140" s="19">
        <f>+Tabla2[[#This Row],[Monto Facturado DOP]]</f>
        <v>196051.83</v>
      </c>
      <c r="J140" s="46" t="s">
        <v>305</v>
      </c>
      <c r="K140" s="17" t="s">
        <v>306</v>
      </c>
      <c r="L140" s="15">
        <f>+Tabla2[[#This Row],[Fecha de Documento]]+15</f>
        <v>45455</v>
      </c>
    </row>
    <row r="141" spans="1:12" s="18" customFormat="1" ht="110.25" x14ac:dyDescent="0.25">
      <c r="A141" s="14" t="s">
        <v>165</v>
      </c>
      <c r="B141" s="14" t="s">
        <v>65</v>
      </c>
      <c r="C141" s="15" t="s">
        <v>476</v>
      </c>
      <c r="D141" s="15" t="s">
        <v>412</v>
      </c>
      <c r="E141" s="15" t="s">
        <v>278</v>
      </c>
      <c r="F141" s="16" t="s">
        <v>259</v>
      </c>
      <c r="G141" s="14" t="s">
        <v>597</v>
      </c>
      <c r="H141" s="19">
        <v>34220</v>
      </c>
      <c r="I141" s="19">
        <f>+Tabla2[[#This Row],[Monto Facturado DOP]]</f>
        <v>34220</v>
      </c>
      <c r="J141" s="46" t="s">
        <v>305</v>
      </c>
      <c r="K141" s="17" t="s">
        <v>306</v>
      </c>
      <c r="L141" s="15">
        <f>+Tabla2[[#This Row],[Fecha de Documento]]+15</f>
        <v>45434</v>
      </c>
    </row>
    <row r="142" spans="1:12" s="18" customFormat="1" ht="141.75" x14ac:dyDescent="0.25">
      <c r="A142" s="14" t="s">
        <v>166</v>
      </c>
      <c r="B142" s="14" t="s">
        <v>65</v>
      </c>
      <c r="C142" s="15" t="s">
        <v>484</v>
      </c>
      <c r="D142" s="15" t="s">
        <v>413</v>
      </c>
      <c r="E142" s="15" t="s">
        <v>261</v>
      </c>
      <c r="F142" s="16" t="s">
        <v>715</v>
      </c>
      <c r="G142" s="14" t="s">
        <v>598</v>
      </c>
      <c r="H142" s="19">
        <v>12350</v>
      </c>
      <c r="I142" s="19">
        <f>+Tabla2[[#This Row],[Monto Facturado DOP]]</f>
        <v>12350</v>
      </c>
      <c r="J142" s="46" t="s">
        <v>305</v>
      </c>
      <c r="K142" s="17" t="s">
        <v>306</v>
      </c>
      <c r="L142" s="15">
        <f>+Tabla2[[#This Row],[Fecha de Documento]]+15</f>
        <v>45454</v>
      </c>
    </row>
    <row r="143" spans="1:12" s="18" customFormat="1" ht="141.75" x14ac:dyDescent="0.25">
      <c r="A143" s="14" t="s">
        <v>167</v>
      </c>
      <c r="B143" s="14" t="s">
        <v>65</v>
      </c>
      <c r="C143" s="15" t="s">
        <v>480</v>
      </c>
      <c r="D143" s="15" t="s">
        <v>414</v>
      </c>
      <c r="E143" s="15" t="s">
        <v>261</v>
      </c>
      <c r="F143" s="16" t="s">
        <v>716</v>
      </c>
      <c r="G143" s="14" t="s">
        <v>599</v>
      </c>
      <c r="H143" s="19">
        <v>358264</v>
      </c>
      <c r="I143" s="19">
        <f>+Tabla2[[#This Row],[Monto Facturado DOP]]</f>
        <v>358264</v>
      </c>
      <c r="J143" s="46" t="s">
        <v>305</v>
      </c>
      <c r="K143" s="17" t="s">
        <v>306</v>
      </c>
      <c r="L143" s="15">
        <f>+Tabla2[[#This Row],[Fecha de Documento]]+15</f>
        <v>45458</v>
      </c>
    </row>
    <row r="144" spans="1:12" s="18" customFormat="1" ht="110.25" x14ac:dyDescent="0.25">
      <c r="A144" s="14" t="s">
        <v>168</v>
      </c>
      <c r="B144" s="14" t="s">
        <v>65</v>
      </c>
      <c r="C144" s="15" t="s">
        <v>475</v>
      </c>
      <c r="D144" s="15" t="s">
        <v>415</v>
      </c>
      <c r="E144" s="15" t="s">
        <v>261</v>
      </c>
      <c r="F144" s="16" t="s">
        <v>717</v>
      </c>
      <c r="G144" s="14" t="s">
        <v>600</v>
      </c>
      <c r="H144" s="19">
        <v>206953.8</v>
      </c>
      <c r="I144" s="19">
        <f>+Tabla2[[#This Row],[Monto Facturado DOP]]</f>
        <v>206953.8</v>
      </c>
      <c r="J144" s="46" t="s">
        <v>305</v>
      </c>
      <c r="K144" s="17" t="s">
        <v>306</v>
      </c>
      <c r="L144" s="15">
        <f>+Tabla2[[#This Row],[Fecha de Documento]]+15</f>
        <v>45447</v>
      </c>
    </row>
    <row r="145" spans="1:12" s="18" customFormat="1" ht="110.25" x14ac:dyDescent="0.25">
      <c r="A145" s="14" t="s">
        <v>169</v>
      </c>
      <c r="B145" s="14" t="s">
        <v>65</v>
      </c>
      <c r="C145" s="15" t="s">
        <v>480</v>
      </c>
      <c r="D145" s="15" t="s">
        <v>416</v>
      </c>
      <c r="E145" s="15" t="s">
        <v>281</v>
      </c>
      <c r="F145" s="16" t="s">
        <v>1</v>
      </c>
      <c r="G145" s="14" t="s">
        <v>601</v>
      </c>
      <c r="H145" s="19">
        <v>136762</v>
      </c>
      <c r="I145" s="19">
        <f>+Tabla2[[#This Row],[Monto Facturado DOP]]</f>
        <v>136762</v>
      </c>
      <c r="J145" s="46" t="s">
        <v>305</v>
      </c>
      <c r="K145" s="17" t="s">
        <v>306</v>
      </c>
      <c r="L145" s="15">
        <f>+Tabla2[[#This Row],[Fecha de Documento]]+15</f>
        <v>45458</v>
      </c>
    </row>
    <row r="146" spans="1:12" s="18" customFormat="1" ht="157.5" x14ac:dyDescent="0.25">
      <c r="A146" s="14" t="s">
        <v>170</v>
      </c>
      <c r="B146" s="14" t="s">
        <v>65</v>
      </c>
      <c r="C146" s="15" t="s">
        <v>484</v>
      </c>
      <c r="D146" s="15" t="s">
        <v>417</v>
      </c>
      <c r="E146" s="15" t="s">
        <v>261</v>
      </c>
      <c r="F146" s="16" t="s">
        <v>718</v>
      </c>
      <c r="G146" s="14" t="s">
        <v>602</v>
      </c>
      <c r="H146" s="19">
        <v>64224</v>
      </c>
      <c r="I146" s="19">
        <f>+Tabla2[[#This Row],[Monto Facturado DOP]]</f>
        <v>64224</v>
      </c>
      <c r="J146" s="46" t="s">
        <v>305</v>
      </c>
      <c r="K146" s="17" t="s">
        <v>306</v>
      </c>
      <c r="L146" s="15">
        <f>+Tabla2[[#This Row],[Fecha de Documento]]+15</f>
        <v>45454</v>
      </c>
    </row>
    <row r="147" spans="1:12" s="18" customFormat="1" ht="141.75" x14ac:dyDescent="0.25">
      <c r="A147" s="14" t="s">
        <v>171</v>
      </c>
      <c r="B147" s="14" t="s">
        <v>65</v>
      </c>
      <c r="C147" s="15" t="s">
        <v>473</v>
      </c>
      <c r="D147" s="15" t="s">
        <v>418</v>
      </c>
      <c r="E147" s="15" t="s">
        <v>261</v>
      </c>
      <c r="F147" s="16" t="s">
        <v>718</v>
      </c>
      <c r="G147" s="14" t="s">
        <v>603</v>
      </c>
      <c r="H147" s="19">
        <v>63910</v>
      </c>
      <c r="I147" s="19">
        <f>+Tabla2[[#This Row],[Monto Facturado DOP]]</f>
        <v>63910</v>
      </c>
      <c r="J147" s="46" t="s">
        <v>305</v>
      </c>
      <c r="K147" s="17" t="s">
        <v>306</v>
      </c>
      <c r="L147" s="15">
        <f>+Tabla2[[#This Row],[Fecha de Documento]]+15</f>
        <v>45448</v>
      </c>
    </row>
    <row r="148" spans="1:12" s="18" customFormat="1" ht="110.25" x14ac:dyDescent="0.25">
      <c r="A148" s="14" t="s">
        <v>172</v>
      </c>
      <c r="B148" s="14" t="s">
        <v>65</v>
      </c>
      <c r="C148" s="15" t="s">
        <v>484</v>
      </c>
      <c r="D148" s="15" t="s">
        <v>419</v>
      </c>
      <c r="E148" s="15" t="s">
        <v>261</v>
      </c>
      <c r="F148" s="16" t="s">
        <v>260</v>
      </c>
      <c r="G148" s="14" t="s">
        <v>604</v>
      </c>
      <c r="H148" s="19">
        <v>197783.34</v>
      </c>
      <c r="I148" s="19">
        <f>+Tabla2[[#This Row],[Monto Facturado DOP]]</f>
        <v>197783.34</v>
      </c>
      <c r="J148" s="46" t="s">
        <v>305</v>
      </c>
      <c r="K148" s="17" t="s">
        <v>306</v>
      </c>
      <c r="L148" s="15">
        <f>+Tabla2[[#This Row],[Fecha de Documento]]+15</f>
        <v>45454</v>
      </c>
    </row>
    <row r="149" spans="1:12" s="18" customFormat="1" ht="126" x14ac:dyDescent="0.25">
      <c r="A149" s="14" t="s">
        <v>173</v>
      </c>
      <c r="B149" s="14" t="s">
        <v>65</v>
      </c>
      <c r="C149" s="15" t="s">
        <v>484</v>
      </c>
      <c r="D149" s="15" t="s">
        <v>420</v>
      </c>
      <c r="E149" s="15" t="s">
        <v>261</v>
      </c>
      <c r="F149" s="16" t="s">
        <v>260</v>
      </c>
      <c r="G149" s="14" t="s">
        <v>605</v>
      </c>
      <c r="H149" s="19">
        <v>40195</v>
      </c>
      <c r="I149" s="19">
        <f>+Tabla2[[#This Row],[Monto Facturado DOP]]</f>
        <v>40195</v>
      </c>
      <c r="J149" s="46" t="s">
        <v>305</v>
      </c>
      <c r="K149" s="17" t="s">
        <v>306</v>
      </c>
      <c r="L149" s="15">
        <f>+Tabla2[[#This Row],[Fecha de Documento]]+15</f>
        <v>45454</v>
      </c>
    </row>
    <row r="150" spans="1:12" s="18" customFormat="1" ht="141.75" x14ac:dyDescent="0.25">
      <c r="A150" s="14" t="s">
        <v>174</v>
      </c>
      <c r="B150" s="14" t="s">
        <v>65</v>
      </c>
      <c r="C150" s="15" t="s">
        <v>475</v>
      </c>
      <c r="D150" s="15" t="s">
        <v>421</v>
      </c>
      <c r="E150" s="15" t="s">
        <v>261</v>
      </c>
      <c r="F150" s="16" t="s">
        <v>260</v>
      </c>
      <c r="G150" s="14" t="s">
        <v>606</v>
      </c>
      <c r="H150" s="19">
        <v>610760</v>
      </c>
      <c r="I150" s="19">
        <f>+Tabla2[[#This Row],[Monto Facturado DOP]]</f>
        <v>610760</v>
      </c>
      <c r="J150" s="46" t="s">
        <v>305</v>
      </c>
      <c r="K150" s="17" t="s">
        <v>306</v>
      </c>
      <c r="L150" s="15">
        <f>+Tabla2[[#This Row],[Fecha de Documento]]+15</f>
        <v>45447</v>
      </c>
    </row>
    <row r="151" spans="1:12" s="18" customFormat="1" ht="126" x14ac:dyDescent="0.25">
      <c r="A151" s="14" t="s">
        <v>175</v>
      </c>
      <c r="B151" s="14" t="s">
        <v>65</v>
      </c>
      <c r="C151" s="15" t="s">
        <v>487</v>
      </c>
      <c r="D151" s="15" t="s">
        <v>422</v>
      </c>
      <c r="E151" s="15" t="s">
        <v>281</v>
      </c>
      <c r="F151" s="16" t="s">
        <v>260</v>
      </c>
      <c r="G151" s="14" t="s">
        <v>607</v>
      </c>
      <c r="H151" s="19">
        <v>404651.5</v>
      </c>
      <c r="I151" s="19">
        <f>+Tabla2[[#This Row],[Monto Facturado DOP]]</f>
        <v>404651.5</v>
      </c>
      <c r="J151" s="46" t="s">
        <v>305</v>
      </c>
      <c r="K151" s="17" t="s">
        <v>306</v>
      </c>
      <c r="L151" s="15">
        <f>+Tabla2[[#This Row],[Fecha de Documento]]+15</f>
        <v>45435</v>
      </c>
    </row>
    <row r="152" spans="1:12" s="18" customFormat="1" ht="126" x14ac:dyDescent="0.25">
      <c r="A152" s="14" t="s">
        <v>176</v>
      </c>
      <c r="B152" s="14" t="s">
        <v>65</v>
      </c>
      <c r="C152" s="15" t="s">
        <v>488</v>
      </c>
      <c r="D152" s="15" t="s">
        <v>423</v>
      </c>
      <c r="E152" s="15" t="s">
        <v>288</v>
      </c>
      <c r="F152" s="16" t="s">
        <v>260</v>
      </c>
      <c r="G152" s="14" t="s">
        <v>608</v>
      </c>
      <c r="H152" s="19">
        <v>70005.820000000007</v>
      </c>
      <c r="I152" s="19">
        <f>+Tabla2[[#This Row],[Monto Facturado DOP]]</f>
        <v>70005.820000000007</v>
      </c>
      <c r="J152" s="46" t="s">
        <v>305</v>
      </c>
      <c r="K152" s="17" t="s">
        <v>306</v>
      </c>
      <c r="L152" s="15">
        <f>+Tabla2[[#This Row],[Fecha de Documento]]+15</f>
        <v>45428</v>
      </c>
    </row>
    <row r="153" spans="1:12" s="18" customFormat="1" ht="126" x14ac:dyDescent="0.25">
      <c r="A153" s="14" t="s">
        <v>177</v>
      </c>
      <c r="B153" s="14" t="s">
        <v>65</v>
      </c>
      <c r="C153" s="15" t="s">
        <v>476</v>
      </c>
      <c r="D153" s="15" t="s">
        <v>424</v>
      </c>
      <c r="E153" s="15" t="s">
        <v>280</v>
      </c>
      <c r="F153" s="16" t="s">
        <v>260</v>
      </c>
      <c r="G153" s="14" t="s">
        <v>609</v>
      </c>
      <c r="H153" s="19">
        <v>17700</v>
      </c>
      <c r="I153" s="19">
        <f>+Tabla2[[#This Row],[Monto Facturado DOP]]</f>
        <v>17700</v>
      </c>
      <c r="J153" s="46" t="s">
        <v>305</v>
      </c>
      <c r="K153" s="17" t="s">
        <v>306</v>
      </c>
      <c r="L153" s="15">
        <f>+Tabla2[[#This Row],[Fecha de Documento]]+15</f>
        <v>45434</v>
      </c>
    </row>
    <row r="154" spans="1:12" s="18" customFormat="1" ht="126" x14ac:dyDescent="0.25">
      <c r="A154" s="14" t="s">
        <v>178</v>
      </c>
      <c r="B154" s="14" t="s">
        <v>65</v>
      </c>
      <c r="C154" s="15" t="s">
        <v>484</v>
      </c>
      <c r="D154" s="15" t="s">
        <v>425</v>
      </c>
      <c r="E154" s="15" t="s">
        <v>487</v>
      </c>
      <c r="F154" s="16" t="s">
        <v>260</v>
      </c>
      <c r="G154" s="14" t="s">
        <v>610</v>
      </c>
      <c r="H154" s="19">
        <v>17700</v>
      </c>
      <c r="I154" s="19">
        <f>+Tabla2[[#This Row],[Monto Facturado DOP]]</f>
        <v>17700</v>
      </c>
      <c r="J154" s="46" t="s">
        <v>305</v>
      </c>
      <c r="K154" s="17" t="s">
        <v>306</v>
      </c>
      <c r="L154" s="15">
        <f>+Tabla2[[#This Row],[Fecha de Documento]]+15</f>
        <v>45454</v>
      </c>
    </row>
    <row r="155" spans="1:12" s="18" customFormat="1" ht="110.25" x14ac:dyDescent="0.25">
      <c r="A155" s="14" t="s">
        <v>179</v>
      </c>
      <c r="B155" s="14" t="s">
        <v>65</v>
      </c>
      <c r="C155" s="15" t="s">
        <v>483</v>
      </c>
      <c r="D155" s="15" t="s">
        <v>426</v>
      </c>
      <c r="E155" s="15" t="s">
        <v>241</v>
      </c>
      <c r="F155" s="16" t="s">
        <v>260</v>
      </c>
      <c r="G155" s="14" t="s">
        <v>611</v>
      </c>
      <c r="H155" s="19">
        <v>85800</v>
      </c>
      <c r="I155" s="19">
        <f>+Tabla2[[#This Row],[Monto Facturado DOP]]</f>
        <v>85800</v>
      </c>
      <c r="J155" s="46" t="s">
        <v>305</v>
      </c>
      <c r="K155" s="17" t="s">
        <v>306</v>
      </c>
      <c r="L155" s="15">
        <f>+Tabla2[[#This Row],[Fecha de Documento]]+15</f>
        <v>45430</v>
      </c>
    </row>
    <row r="156" spans="1:12" s="18" customFormat="1" ht="110.25" x14ac:dyDescent="0.25">
      <c r="A156" s="14" t="s">
        <v>180</v>
      </c>
      <c r="B156" s="14" t="s">
        <v>65</v>
      </c>
      <c r="C156" s="15" t="s">
        <v>483</v>
      </c>
      <c r="D156" s="15" t="s">
        <v>426</v>
      </c>
      <c r="E156" s="15" t="s">
        <v>287</v>
      </c>
      <c r="F156" s="16" t="s">
        <v>719</v>
      </c>
      <c r="G156" s="14" t="s">
        <v>611</v>
      </c>
      <c r="H156" s="19">
        <v>85800</v>
      </c>
      <c r="I156" s="19">
        <f>+Tabla2[[#This Row],[Monto Facturado DOP]]</f>
        <v>85800</v>
      </c>
      <c r="J156" s="46" t="s">
        <v>305</v>
      </c>
      <c r="K156" s="17" t="s">
        <v>306</v>
      </c>
      <c r="L156" s="15">
        <f>+Tabla2[[#This Row],[Fecha de Documento]]+15</f>
        <v>45430</v>
      </c>
    </row>
    <row r="157" spans="1:12" s="18" customFormat="1" ht="110.25" x14ac:dyDescent="0.25">
      <c r="A157" s="14" t="s">
        <v>181</v>
      </c>
      <c r="B157" s="14" t="s">
        <v>65</v>
      </c>
      <c r="C157" s="15" t="s">
        <v>483</v>
      </c>
      <c r="D157" s="15" t="s">
        <v>426</v>
      </c>
      <c r="E157" s="15" t="s">
        <v>232</v>
      </c>
      <c r="F157" s="16" t="s">
        <v>720</v>
      </c>
      <c r="G157" s="14" t="s">
        <v>611</v>
      </c>
      <c r="H157" s="19">
        <v>28600</v>
      </c>
      <c r="I157" s="19">
        <f>+Tabla2[[#This Row],[Monto Facturado DOP]]</f>
        <v>28600</v>
      </c>
      <c r="J157" s="46" t="s">
        <v>305</v>
      </c>
      <c r="K157" s="17" t="s">
        <v>306</v>
      </c>
      <c r="L157" s="15">
        <f>+Tabla2[[#This Row],[Fecha de Documento]]+15</f>
        <v>45430</v>
      </c>
    </row>
    <row r="158" spans="1:12" s="18" customFormat="1" ht="110.25" x14ac:dyDescent="0.25">
      <c r="A158" s="14" t="s">
        <v>182</v>
      </c>
      <c r="B158" s="14" t="s">
        <v>65</v>
      </c>
      <c r="C158" s="15" t="s">
        <v>483</v>
      </c>
      <c r="D158" s="15" t="s">
        <v>426</v>
      </c>
      <c r="E158" s="15" t="s">
        <v>267</v>
      </c>
      <c r="F158" s="16"/>
      <c r="G158" s="14" t="s">
        <v>611</v>
      </c>
      <c r="H158" s="19">
        <v>21450</v>
      </c>
      <c r="I158" s="19">
        <f>+Tabla2[[#This Row],[Monto Facturado DOP]]</f>
        <v>21450</v>
      </c>
      <c r="J158" s="46" t="s">
        <v>305</v>
      </c>
      <c r="K158" s="17" t="s">
        <v>306</v>
      </c>
      <c r="L158" s="15">
        <f>+Tabla2[[#This Row],[Fecha de Documento]]+15</f>
        <v>45430</v>
      </c>
    </row>
    <row r="159" spans="1:12" s="18" customFormat="1" ht="110.25" x14ac:dyDescent="0.25">
      <c r="A159" s="14" t="s">
        <v>183</v>
      </c>
      <c r="B159" s="14" t="s">
        <v>65</v>
      </c>
      <c r="C159" s="15" t="s">
        <v>473</v>
      </c>
      <c r="D159" s="15" t="s">
        <v>427</v>
      </c>
      <c r="E159" s="15" t="s">
        <v>266</v>
      </c>
      <c r="F159" s="16"/>
      <c r="G159" s="14" t="s">
        <v>612</v>
      </c>
      <c r="H159" s="19">
        <v>36370.199999999997</v>
      </c>
      <c r="I159" s="19">
        <f>+Tabla2[[#This Row],[Monto Facturado DOP]]</f>
        <v>36370.199999999997</v>
      </c>
      <c r="J159" s="46" t="s">
        <v>305</v>
      </c>
      <c r="K159" s="17" t="s">
        <v>306</v>
      </c>
      <c r="L159" s="15">
        <f>+Tabla2[[#This Row],[Fecha de Documento]]+15</f>
        <v>45448</v>
      </c>
    </row>
    <row r="160" spans="1:12" s="18" customFormat="1" ht="110.25" x14ac:dyDescent="0.25">
      <c r="A160" s="14" t="s">
        <v>184</v>
      </c>
      <c r="B160" s="14" t="s">
        <v>65</v>
      </c>
      <c r="C160" s="15" t="s">
        <v>476</v>
      </c>
      <c r="D160" s="15" t="s">
        <v>428</v>
      </c>
      <c r="E160" s="15" t="s">
        <v>297</v>
      </c>
      <c r="F160" s="16"/>
      <c r="G160" s="14" t="s">
        <v>613</v>
      </c>
      <c r="H160" s="19">
        <v>76716.89</v>
      </c>
      <c r="I160" s="19">
        <f>+Tabla2[[#This Row],[Monto Facturado DOP]]</f>
        <v>76716.89</v>
      </c>
      <c r="J160" s="46" t="s">
        <v>305</v>
      </c>
      <c r="K160" s="17" t="s">
        <v>306</v>
      </c>
      <c r="L160" s="15">
        <f>+Tabla2[[#This Row],[Fecha de Documento]]+15</f>
        <v>45434</v>
      </c>
    </row>
    <row r="161" spans="1:12" s="18" customFormat="1" ht="126" x14ac:dyDescent="0.25">
      <c r="A161" s="14" t="s">
        <v>185</v>
      </c>
      <c r="B161" s="14" t="s">
        <v>65</v>
      </c>
      <c r="C161" s="15" t="s">
        <v>485</v>
      </c>
      <c r="D161" s="15" t="s">
        <v>429</v>
      </c>
      <c r="E161" s="15" t="s">
        <v>226</v>
      </c>
      <c r="F161" s="16"/>
      <c r="G161" s="14" t="s">
        <v>614</v>
      </c>
      <c r="H161" s="19">
        <v>13039</v>
      </c>
      <c r="I161" s="19">
        <f>+Tabla2[[#This Row],[Monto Facturado DOP]]</f>
        <v>13039</v>
      </c>
      <c r="J161" s="46" t="s">
        <v>305</v>
      </c>
      <c r="K161" s="17" t="s">
        <v>306</v>
      </c>
      <c r="L161" s="15">
        <f>+Tabla2[[#This Row],[Fecha de Documento]]+15</f>
        <v>45444</v>
      </c>
    </row>
    <row r="162" spans="1:12" s="18" customFormat="1" ht="110.25" x14ac:dyDescent="0.25">
      <c r="A162" s="14" t="s">
        <v>186</v>
      </c>
      <c r="B162" s="14" t="s">
        <v>65</v>
      </c>
      <c r="C162" s="15" t="s">
        <v>491</v>
      </c>
      <c r="D162" s="15" t="s">
        <v>430</v>
      </c>
      <c r="E162" s="15" t="s">
        <v>226</v>
      </c>
      <c r="F162" s="16"/>
      <c r="G162" s="14" t="s">
        <v>615</v>
      </c>
      <c r="H162" s="19">
        <v>171481.09</v>
      </c>
      <c r="I162" s="19">
        <f>+Tabla2[[#This Row],[Monto Facturado DOP]]</f>
        <v>171481.09</v>
      </c>
      <c r="J162" s="46" t="s">
        <v>305</v>
      </c>
      <c r="K162" s="17" t="s">
        <v>306</v>
      </c>
      <c r="L162" s="15">
        <f>+Tabla2[[#This Row],[Fecha de Documento]]+15</f>
        <v>45441</v>
      </c>
    </row>
    <row r="163" spans="1:12" s="18" customFormat="1" ht="110.25" x14ac:dyDescent="0.25">
      <c r="A163" s="14" t="s">
        <v>187</v>
      </c>
      <c r="B163" s="14" t="s">
        <v>65</v>
      </c>
      <c r="C163" s="15" t="s">
        <v>482</v>
      </c>
      <c r="D163" s="15" t="s">
        <v>431</v>
      </c>
      <c r="E163" s="15" t="s">
        <v>297</v>
      </c>
      <c r="F163" s="16"/>
      <c r="G163" s="14" t="s">
        <v>616</v>
      </c>
      <c r="H163" s="19">
        <v>24645.599999999999</v>
      </c>
      <c r="I163" s="19">
        <f>+Tabla2[[#This Row],[Monto Facturado DOP]]</f>
        <v>24645.599999999999</v>
      </c>
      <c r="J163" s="46" t="s">
        <v>305</v>
      </c>
      <c r="K163" s="17" t="s">
        <v>306</v>
      </c>
      <c r="L163" s="15">
        <f>+Tabla2[[#This Row],[Fecha de Documento]]+15</f>
        <v>45429</v>
      </c>
    </row>
    <row r="164" spans="1:12" s="18" customFormat="1" ht="126" x14ac:dyDescent="0.25">
      <c r="A164" s="14" t="s">
        <v>188</v>
      </c>
      <c r="B164" s="14" t="s">
        <v>65</v>
      </c>
      <c r="C164" s="15" t="s">
        <v>473</v>
      </c>
      <c r="D164" s="15" t="s">
        <v>432</v>
      </c>
      <c r="E164" s="15" t="s">
        <v>297</v>
      </c>
      <c r="F164" s="16"/>
      <c r="G164" s="14" t="s">
        <v>617</v>
      </c>
      <c r="H164" s="19">
        <v>18866</v>
      </c>
      <c r="I164" s="19">
        <f>+Tabla2[[#This Row],[Monto Facturado DOP]]</f>
        <v>18866</v>
      </c>
      <c r="J164" s="46" t="s">
        <v>305</v>
      </c>
      <c r="K164" s="17" t="s">
        <v>306</v>
      </c>
      <c r="L164" s="15">
        <f>+Tabla2[[#This Row],[Fecha de Documento]]+15</f>
        <v>45448</v>
      </c>
    </row>
    <row r="165" spans="1:12" s="18" customFormat="1" ht="94.5" x14ac:dyDescent="0.25">
      <c r="A165" s="14" t="s">
        <v>189</v>
      </c>
      <c r="B165" s="14" t="s">
        <v>65</v>
      </c>
      <c r="C165" s="15" t="s">
        <v>473</v>
      </c>
      <c r="D165" s="15" t="s">
        <v>433</v>
      </c>
      <c r="E165" s="15" t="s">
        <v>266</v>
      </c>
      <c r="F165" s="16"/>
      <c r="G165" s="14" t="s">
        <v>618</v>
      </c>
      <c r="H165" s="19">
        <v>27612</v>
      </c>
      <c r="I165" s="19">
        <f>+Tabla2[[#This Row],[Monto Facturado DOP]]</f>
        <v>27612</v>
      </c>
      <c r="J165" s="46" t="s">
        <v>305</v>
      </c>
      <c r="K165" s="17" t="s">
        <v>306</v>
      </c>
      <c r="L165" s="15">
        <f>+Tabla2[[#This Row],[Fecha de Documento]]+15</f>
        <v>45448</v>
      </c>
    </row>
    <row r="166" spans="1:12" s="18" customFormat="1" ht="126" x14ac:dyDescent="0.25">
      <c r="A166" s="14" t="s">
        <v>190</v>
      </c>
      <c r="B166" s="14" t="s">
        <v>65</v>
      </c>
      <c r="C166" s="15" t="s">
        <v>483</v>
      </c>
      <c r="D166" s="15" t="s">
        <v>434</v>
      </c>
      <c r="E166" s="15" t="s">
        <v>266</v>
      </c>
      <c r="F166" s="16"/>
      <c r="G166" s="14" t="s">
        <v>619</v>
      </c>
      <c r="H166" s="19">
        <v>240159.5</v>
      </c>
      <c r="I166" s="19">
        <f>+Tabla2[[#This Row],[Monto Facturado DOP]]</f>
        <v>240159.5</v>
      </c>
      <c r="J166" s="46" t="s">
        <v>305</v>
      </c>
      <c r="K166" s="17" t="s">
        <v>306</v>
      </c>
      <c r="L166" s="15">
        <f>+Tabla2[[#This Row],[Fecha de Documento]]+15</f>
        <v>45430</v>
      </c>
    </row>
    <row r="167" spans="1:12" s="18" customFormat="1" ht="110.25" x14ac:dyDescent="0.25">
      <c r="A167" s="14" t="s">
        <v>191</v>
      </c>
      <c r="B167" s="14" t="s">
        <v>65</v>
      </c>
      <c r="C167" s="15" t="s">
        <v>483</v>
      </c>
      <c r="D167" s="15" t="s">
        <v>435</v>
      </c>
      <c r="E167" s="15" t="s">
        <v>229</v>
      </c>
      <c r="F167" s="16"/>
      <c r="G167" s="14" t="s">
        <v>620</v>
      </c>
      <c r="H167" s="19">
        <v>101458.76</v>
      </c>
      <c r="I167" s="19">
        <f>+Tabla2[[#This Row],[Monto Facturado DOP]]</f>
        <v>101458.76</v>
      </c>
      <c r="J167" s="46" t="s">
        <v>305</v>
      </c>
      <c r="K167" s="17" t="s">
        <v>306</v>
      </c>
      <c r="L167" s="15">
        <f>+Tabla2[[#This Row],[Fecha de Documento]]+15</f>
        <v>45430</v>
      </c>
    </row>
    <row r="168" spans="1:12" s="18" customFormat="1" ht="126" x14ac:dyDescent="0.25">
      <c r="A168" s="14" t="s">
        <v>192</v>
      </c>
      <c r="B168" s="14" t="s">
        <v>65</v>
      </c>
      <c r="C168" s="15" t="s">
        <v>485</v>
      </c>
      <c r="D168" s="15" t="s">
        <v>436</v>
      </c>
      <c r="E168" s="15" t="s">
        <v>674</v>
      </c>
      <c r="F168" s="16"/>
      <c r="G168" s="14" t="s">
        <v>621</v>
      </c>
      <c r="H168" s="19">
        <v>405920</v>
      </c>
      <c r="I168" s="19">
        <f>+Tabla2[[#This Row],[Monto Facturado DOP]]</f>
        <v>405920</v>
      </c>
      <c r="J168" s="46" t="s">
        <v>305</v>
      </c>
      <c r="K168" s="17" t="s">
        <v>306</v>
      </c>
      <c r="L168" s="15">
        <f>+Tabla2[[#This Row],[Fecha de Documento]]+15</f>
        <v>45444</v>
      </c>
    </row>
    <row r="169" spans="1:12" s="18" customFormat="1" ht="141.75" x14ac:dyDescent="0.25">
      <c r="A169" s="14" t="s">
        <v>193</v>
      </c>
      <c r="B169" s="14" t="s">
        <v>65</v>
      </c>
      <c r="C169" s="15" t="s">
        <v>482</v>
      </c>
      <c r="D169" s="15" t="s">
        <v>437</v>
      </c>
      <c r="E169" s="15" t="s">
        <v>675</v>
      </c>
      <c r="F169" s="16"/>
      <c r="G169" s="14" t="s">
        <v>622</v>
      </c>
      <c r="H169" s="19">
        <v>301608</v>
      </c>
      <c r="I169" s="19">
        <f>+Tabla2[[#This Row],[Monto Facturado DOP]]</f>
        <v>301608</v>
      </c>
      <c r="J169" s="46" t="s">
        <v>305</v>
      </c>
      <c r="K169" s="17" t="s">
        <v>306</v>
      </c>
      <c r="L169" s="15">
        <f>+Tabla2[[#This Row],[Fecha de Documento]]+15</f>
        <v>45429</v>
      </c>
    </row>
    <row r="170" spans="1:12" s="18" customFormat="1" ht="110.25" x14ac:dyDescent="0.25">
      <c r="A170" s="14" t="s">
        <v>194</v>
      </c>
      <c r="B170" s="14" t="s">
        <v>65</v>
      </c>
      <c r="C170" s="15" t="s">
        <v>478</v>
      </c>
      <c r="D170" s="15" t="s">
        <v>438</v>
      </c>
      <c r="E170" s="15" t="s">
        <v>263</v>
      </c>
      <c r="F170" s="16"/>
      <c r="G170" s="14" t="s">
        <v>623</v>
      </c>
      <c r="H170" s="19">
        <v>275335</v>
      </c>
      <c r="I170" s="19">
        <f>+Tabla2[[#This Row],[Monto Facturado DOP]]</f>
        <v>275335</v>
      </c>
      <c r="J170" s="46" t="s">
        <v>305</v>
      </c>
      <c r="K170" s="17" t="s">
        <v>306</v>
      </c>
      <c r="L170" s="15">
        <f>+Tabla2[[#This Row],[Fecha de Documento]]+15</f>
        <v>45437</v>
      </c>
    </row>
    <row r="171" spans="1:12" s="18" customFormat="1" ht="141.75" x14ac:dyDescent="0.25">
      <c r="A171" s="14" t="s">
        <v>195</v>
      </c>
      <c r="B171" s="14" t="s">
        <v>65</v>
      </c>
      <c r="C171" s="15" t="s">
        <v>482</v>
      </c>
      <c r="D171" s="15" t="s">
        <v>439</v>
      </c>
      <c r="E171" s="15" t="s">
        <v>231</v>
      </c>
      <c r="F171" s="16"/>
      <c r="G171" s="14" t="s">
        <v>624</v>
      </c>
      <c r="H171" s="19">
        <v>22520.3</v>
      </c>
      <c r="I171" s="19">
        <f>+Tabla2[[#This Row],[Monto Facturado DOP]]</f>
        <v>22520.3</v>
      </c>
      <c r="J171" s="46" t="s">
        <v>305</v>
      </c>
      <c r="K171" s="17" t="s">
        <v>306</v>
      </c>
      <c r="L171" s="15">
        <f>+Tabla2[[#This Row],[Fecha de Documento]]+15</f>
        <v>45429</v>
      </c>
    </row>
    <row r="172" spans="1:12" s="18" customFormat="1" ht="141.75" x14ac:dyDescent="0.25">
      <c r="A172" s="14" t="s">
        <v>56</v>
      </c>
      <c r="B172" s="14" t="s">
        <v>65</v>
      </c>
      <c r="C172" s="15" t="s">
        <v>488</v>
      </c>
      <c r="D172" s="15" t="s">
        <v>440</v>
      </c>
      <c r="E172" s="15" t="s">
        <v>288</v>
      </c>
      <c r="F172" s="16"/>
      <c r="G172" s="14" t="s">
        <v>625</v>
      </c>
      <c r="H172" s="19">
        <v>279943.78999999998</v>
      </c>
      <c r="I172" s="19">
        <f>+Tabla2[[#This Row],[Monto Facturado DOP]]</f>
        <v>279943.78999999998</v>
      </c>
      <c r="J172" s="46" t="s">
        <v>305</v>
      </c>
      <c r="K172" s="17" t="s">
        <v>306</v>
      </c>
      <c r="L172" s="15">
        <f>+Tabla2[[#This Row],[Fecha de Documento]]+15</f>
        <v>45428</v>
      </c>
    </row>
    <row r="173" spans="1:12" s="18" customFormat="1" ht="94.5" x14ac:dyDescent="0.25">
      <c r="A173" s="14" t="s">
        <v>196</v>
      </c>
      <c r="B173" s="14" t="s">
        <v>65</v>
      </c>
      <c r="C173" s="15" t="s">
        <v>477</v>
      </c>
      <c r="D173" s="15" t="s">
        <v>441</v>
      </c>
      <c r="E173" s="15" t="s">
        <v>263</v>
      </c>
      <c r="F173" s="16"/>
      <c r="G173" s="14" t="s">
        <v>626</v>
      </c>
      <c r="H173" s="19">
        <v>210183.96</v>
      </c>
      <c r="I173" s="19">
        <f>+Tabla2[[#This Row],[Monto Facturado DOP]]</f>
        <v>210183.96</v>
      </c>
      <c r="J173" s="46" t="s">
        <v>305</v>
      </c>
      <c r="K173" s="17" t="s">
        <v>306</v>
      </c>
      <c r="L173" s="15">
        <f>+Tabla2[[#This Row],[Fecha de Documento]]+15</f>
        <v>45443</v>
      </c>
    </row>
    <row r="174" spans="1:12" s="18" customFormat="1" ht="94.5" x14ac:dyDescent="0.25">
      <c r="A174" s="14" t="s">
        <v>197</v>
      </c>
      <c r="B174" s="14" t="s">
        <v>65</v>
      </c>
      <c r="C174" s="15" t="s">
        <v>482</v>
      </c>
      <c r="D174" s="15" t="s">
        <v>442</v>
      </c>
      <c r="E174" s="15" t="s">
        <v>288</v>
      </c>
      <c r="F174" s="16"/>
      <c r="G174" s="14" t="s">
        <v>627</v>
      </c>
      <c r="H174" s="19">
        <v>84960</v>
      </c>
      <c r="I174" s="19">
        <f>+Tabla2[[#This Row],[Monto Facturado DOP]]</f>
        <v>84960</v>
      </c>
      <c r="J174" s="46" t="s">
        <v>305</v>
      </c>
      <c r="K174" s="17" t="s">
        <v>306</v>
      </c>
      <c r="L174" s="15">
        <f>+Tabla2[[#This Row],[Fecha de Documento]]+15</f>
        <v>45429</v>
      </c>
    </row>
    <row r="175" spans="1:12" s="18" customFormat="1" ht="110.25" x14ac:dyDescent="0.25">
      <c r="A175" s="14" t="s">
        <v>57</v>
      </c>
      <c r="B175" s="14" t="s">
        <v>65</v>
      </c>
      <c r="C175" s="15" t="s">
        <v>473</v>
      </c>
      <c r="D175" s="15" t="s">
        <v>443</v>
      </c>
      <c r="E175" s="15" t="s">
        <v>296</v>
      </c>
      <c r="F175" s="16"/>
      <c r="G175" s="14" t="s">
        <v>628</v>
      </c>
      <c r="H175" s="19">
        <v>50907.25</v>
      </c>
      <c r="I175" s="19">
        <f>+Tabla2[[#This Row],[Monto Facturado DOP]]</f>
        <v>50907.25</v>
      </c>
      <c r="J175" s="46" t="s">
        <v>305</v>
      </c>
      <c r="K175" s="17" t="s">
        <v>306</v>
      </c>
      <c r="L175" s="15">
        <f>+Tabla2[[#This Row],[Fecha de Documento]]+15</f>
        <v>45448</v>
      </c>
    </row>
    <row r="176" spans="1:12" s="18" customFormat="1" ht="110.25" x14ac:dyDescent="0.25">
      <c r="A176" s="14" t="s">
        <v>198</v>
      </c>
      <c r="B176" s="14" t="s">
        <v>65</v>
      </c>
      <c r="C176" s="15" t="s">
        <v>484</v>
      </c>
      <c r="D176" s="15" t="s">
        <v>444</v>
      </c>
      <c r="E176" s="15" t="s">
        <v>274</v>
      </c>
      <c r="F176" s="16"/>
      <c r="G176" s="14" t="s">
        <v>629</v>
      </c>
      <c r="H176" s="19">
        <v>63720</v>
      </c>
      <c r="I176" s="19">
        <f>+Tabla2[[#This Row],[Monto Facturado DOP]]</f>
        <v>63720</v>
      </c>
      <c r="J176" s="46" t="s">
        <v>305</v>
      </c>
      <c r="K176" s="17" t="s">
        <v>306</v>
      </c>
      <c r="L176" s="15">
        <f>+Tabla2[[#This Row],[Fecha de Documento]]+15</f>
        <v>45454</v>
      </c>
    </row>
    <row r="177" spans="1:12" s="18" customFormat="1" ht="94.5" x14ac:dyDescent="0.25">
      <c r="A177" s="14" t="s">
        <v>199</v>
      </c>
      <c r="B177" s="14" t="s">
        <v>65</v>
      </c>
      <c r="C177" s="15" t="s">
        <v>478</v>
      </c>
      <c r="D177" s="15" t="s">
        <v>445</v>
      </c>
      <c r="E177" s="15" t="s">
        <v>269</v>
      </c>
      <c r="F177" s="16"/>
      <c r="G177" s="14" t="s">
        <v>630</v>
      </c>
      <c r="H177" s="19">
        <v>41100</v>
      </c>
      <c r="I177" s="19">
        <f>+Tabla2[[#This Row],[Monto Facturado DOP]]</f>
        <v>41100</v>
      </c>
      <c r="J177" s="46" t="s">
        <v>305</v>
      </c>
      <c r="K177" s="17" t="s">
        <v>306</v>
      </c>
      <c r="L177" s="15">
        <f>+Tabla2[[#This Row],[Fecha de Documento]]+15</f>
        <v>45437</v>
      </c>
    </row>
    <row r="178" spans="1:12" s="18" customFormat="1" ht="110.25" x14ac:dyDescent="0.25">
      <c r="A178" s="14" t="s">
        <v>200</v>
      </c>
      <c r="B178" s="14" t="s">
        <v>65</v>
      </c>
      <c r="C178" s="15" t="s">
        <v>476</v>
      </c>
      <c r="D178" s="15" t="s">
        <v>446</v>
      </c>
      <c r="E178" s="15" t="s">
        <v>269</v>
      </c>
      <c r="F178" s="16"/>
      <c r="G178" s="14" t="s">
        <v>631</v>
      </c>
      <c r="H178" s="19">
        <v>58020</v>
      </c>
      <c r="I178" s="19">
        <f>+Tabla2[[#This Row],[Monto Facturado DOP]]</f>
        <v>58020</v>
      </c>
      <c r="J178" s="46" t="s">
        <v>305</v>
      </c>
      <c r="K178" s="17" t="s">
        <v>306</v>
      </c>
      <c r="L178" s="15">
        <f>+Tabla2[[#This Row],[Fecha de Documento]]+15</f>
        <v>45434</v>
      </c>
    </row>
    <row r="179" spans="1:12" s="18" customFormat="1" ht="94.5" x14ac:dyDescent="0.25">
      <c r="A179" s="14" t="s">
        <v>58</v>
      </c>
      <c r="B179" s="14" t="s">
        <v>65</v>
      </c>
      <c r="C179" s="15" t="s">
        <v>489</v>
      </c>
      <c r="D179" s="15" t="s">
        <v>447</v>
      </c>
      <c r="E179" s="15" t="s">
        <v>275</v>
      </c>
      <c r="F179" s="16"/>
      <c r="G179" s="14" t="s">
        <v>632</v>
      </c>
      <c r="H179" s="19">
        <v>1213986.1000000001</v>
      </c>
      <c r="I179" s="19">
        <f>+Tabla2[[#This Row],[Monto Facturado DOP]]</f>
        <v>1213986.1000000001</v>
      </c>
      <c r="J179" s="46" t="s">
        <v>305</v>
      </c>
      <c r="K179" s="17" t="s">
        <v>306</v>
      </c>
      <c r="L179" s="15">
        <f>+Tabla2[[#This Row],[Fecha de Documento]]+15</f>
        <v>45442</v>
      </c>
    </row>
    <row r="180" spans="1:12" s="18" customFormat="1" ht="94.5" x14ac:dyDescent="0.25">
      <c r="A180" s="14" t="s">
        <v>201</v>
      </c>
      <c r="B180" s="14" t="s">
        <v>65</v>
      </c>
      <c r="C180" s="15" t="s">
        <v>477</v>
      </c>
      <c r="D180" s="15" t="s">
        <v>448</v>
      </c>
      <c r="E180" s="15" t="s">
        <v>270</v>
      </c>
      <c r="F180" s="16"/>
      <c r="G180" s="14" t="s">
        <v>633</v>
      </c>
      <c r="H180" s="19">
        <v>71139.399999999994</v>
      </c>
      <c r="I180" s="19">
        <f>+Tabla2[[#This Row],[Monto Facturado DOP]]</f>
        <v>71139.399999999994</v>
      </c>
      <c r="J180" s="46" t="s">
        <v>305</v>
      </c>
      <c r="K180" s="17" t="s">
        <v>306</v>
      </c>
      <c r="L180" s="15">
        <f>+Tabla2[[#This Row],[Fecha de Documento]]+15</f>
        <v>45443</v>
      </c>
    </row>
    <row r="181" spans="1:12" s="18" customFormat="1" ht="94.5" x14ac:dyDescent="0.25">
      <c r="A181" s="14" t="s">
        <v>59</v>
      </c>
      <c r="B181" s="14" t="s">
        <v>65</v>
      </c>
      <c r="C181" s="15" t="s">
        <v>489</v>
      </c>
      <c r="D181" s="15" t="s">
        <v>449</v>
      </c>
      <c r="E181" s="15" t="s">
        <v>676</v>
      </c>
      <c r="F181" s="16"/>
      <c r="G181" s="14" t="s">
        <v>634</v>
      </c>
      <c r="H181" s="19">
        <v>19366.28</v>
      </c>
      <c r="I181" s="19">
        <f>+Tabla2[[#This Row],[Monto Facturado DOP]]</f>
        <v>19366.28</v>
      </c>
      <c r="J181" s="46" t="s">
        <v>305</v>
      </c>
      <c r="K181" s="17" t="s">
        <v>306</v>
      </c>
      <c r="L181" s="15">
        <f>+Tabla2[[#This Row],[Fecha de Documento]]+15</f>
        <v>45442</v>
      </c>
    </row>
    <row r="182" spans="1:12" s="18" customFormat="1" ht="94.5" x14ac:dyDescent="0.25">
      <c r="A182" s="14" t="s">
        <v>202</v>
      </c>
      <c r="B182" s="14" t="s">
        <v>65</v>
      </c>
      <c r="C182" s="15" t="s">
        <v>489</v>
      </c>
      <c r="D182" s="15" t="s">
        <v>449</v>
      </c>
      <c r="E182" s="15" t="s">
        <v>233</v>
      </c>
      <c r="F182" s="16"/>
      <c r="G182" s="14" t="s">
        <v>634</v>
      </c>
      <c r="H182" s="19">
        <v>53733.68</v>
      </c>
      <c r="I182" s="19">
        <f>+Tabla2[[#This Row],[Monto Facturado DOP]]</f>
        <v>53733.68</v>
      </c>
      <c r="J182" s="46" t="s">
        <v>305</v>
      </c>
      <c r="K182" s="17" t="s">
        <v>306</v>
      </c>
      <c r="L182" s="15">
        <f>+Tabla2[[#This Row],[Fecha de Documento]]+15</f>
        <v>45442</v>
      </c>
    </row>
    <row r="183" spans="1:12" s="18" customFormat="1" ht="110.25" x14ac:dyDescent="0.25">
      <c r="A183" s="14" t="s">
        <v>60</v>
      </c>
      <c r="B183" s="14" t="s">
        <v>65</v>
      </c>
      <c r="C183" s="15" t="s">
        <v>492</v>
      </c>
      <c r="D183" s="15" t="s">
        <v>450</v>
      </c>
      <c r="E183" s="15" t="s">
        <v>676</v>
      </c>
      <c r="F183" s="16"/>
      <c r="G183" s="14" t="s">
        <v>635</v>
      </c>
      <c r="H183" s="19">
        <v>4000</v>
      </c>
      <c r="I183" s="19">
        <f>+Tabla2[[#This Row],[Monto Facturado DOP]]</f>
        <v>4000</v>
      </c>
      <c r="J183" s="46" t="s">
        <v>305</v>
      </c>
      <c r="K183" s="17" t="s">
        <v>306</v>
      </c>
      <c r="L183" s="15">
        <f>+Tabla2[[#This Row],[Fecha de Documento]]+15</f>
        <v>45455</v>
      </c>
    </row>
    <row r="184" spans="1:12" s="18" customFormat="1" ht="94.5" x14ac:dyDescent="0.25">
      <c r="A184" s="14" t="s">
        <v>203</v>
      </c>
      <c r="B184" s="14" t="s">
        <v>65</v>
      </c>
      <c r="C184" s="15" t="s">
        <v>476</v>
      </c>
      <c r="D184" s="15" t="s">
        <v>451</v>
      </c>
      <c r="E184" s="15" t="s">
        <v>233</v>
      </c>
      <c r="F184" s="16"/>
      <c r="G184" s="14" t="s">
        <v>636</v>
      </c>
      <c r="H184" s="19">
        <v>316163.84000000003</v>
      </c>
      <c r="I184" s="19">
        <f>+Tabla2[[#This Row],[Monto Facturado DOP]]</f>
        <v>316163.84000000003</v>
      </c>
      <c r="J184" s="46" t="s">
        <v>305</v>
      </c>
      <c r="K184" s="17" t="s">
        <v>306</v>
      </c>
      <c r="L184" s="15">
        <f>+Tabla2[[#This Row],[Fecha de Documento]]+15</f>
        <v>45434</v>
      </c>
    </row>
    <row r="185" spans="1:12" s="18" customFormat="1" ht="94.5" x14ac:dyDescent="0.25">
      <c r="A185" s="14" t="s">
        <v>204</v>
      </c>
      <c r="B185" s="14" t="s">
        <v>65</v>
      </c>
      <c r="C185" s="15" t="s">
        <v>476</v>
      </c>
      <c r="D185" s="15" t="s">
        <v>451</v>
      </c>
      <c r="E185" s="15" t="s">
        <v>285</v>
      </c>
      <c r="F185" s="16"/>
      <c r="G185" s="14" t="s">
        <v>636</v>
      </c>
      <c r="H185" s="19">
        <v>174451.20000000001</v>
      </c>
      <c r="I185" s="19">
        <f>+Tabla2[[#This Row],[Monto Facturado DOP]]</f>
        <v>174451.20000000001</v>
      </c>
      <c r="J185" s="46" t="s">
        <v>305</v>
      </c>
      <c r="K185" s="17" t="s">
        <v>306</v>
      </c>
      <c r="L185" s="15">
        <f>+Tabla2[[#This Row],[Fecha de Documento]]+15</f>
        <v>45434</v>
      </c>
    </row>
    <row r="186" spans="1:12" s="18" customFormat="1" ht="110.25" x14ac:dyDescent="0.25">
      <c r="A186" s="14" t="s">
        <v>61</v>
      </c>
      <c r="B186" s="14" t="s">
        <v>65</v>
      </c>
      <c r="C186" s="15" t="s">
        <v>478</v>
      </c>
      <c r="D186" s="15" t="s">
        <v>452</v>
      </c>
      <c r="E186" s="15" t="s">
        <v>287</v>
      </c>
      <c r="F186" s="16"/>
      <c r="G186" s="14" t="s">
        <v>637</v>
      </c>
      <c r="H186" s="19">
        <v>39641.629999999997</v>
      </c>
      <c r="I186" s="19">
        <f>+Tabla2[[#This Row],[Monto Facturado DOP]]</f>
        <v>39641.629999999997</v>
      </c>
      <c r="J186" s="46" t="s">
        <v>305</v>
      </c>
      <c r="K186" s="17" t="s">
        <v>306</v>
      </c>
      <c r="L186" s="15">
        <f>+Tabla2[[#This Row],[Fecha de Documento]]+15</f>
        <v>45437</v>
      </c>
    </row>
    <row r="187" spans="1:12" s="18" customFormat="1" ht="110.25" x14ac:dyDescent="0.25">
      <c r="A187" s="14" t="s">
        <v>205</v>
      </c>
      <c r="B187" s="14" t="s">
        <v>65</v>
      </c>
      <c r="C187" s="15" t="s">
        <v>478</v>
      </c>
      <c r="D187" s="15" t="s">
        <v>452</v>
      </c>
      <c r="E187" s="15" t="s">
        <v>299</v>
      </c>
      <c r="F187" s="16"/>
      <c r="G187" s="14" t="s">
        <v>637</v>
      </c>
      <c r="H187" s="19">
        <v>21867.17</v>
      </c>
      <c r="I187" s="19">
        <f>+Tabla2[[#This Row],[Monto Facturado DOP]]</f>
        <v>21867.17</v>
      </c>
      <c r="J187" s="46" t="s">
        <v>305</v>
      </c>
      <c r="K187" s="17" t="s">
        <v>306</v>
      </c>
      <c r="L187" s="15">
        <f>+Tabla2[[#This Row],[Fecha de Documento]]+15</f>
        <v>45437</v>
      </c>
    </row>
    <row r="188" spans="1:12" s="18" customFormat="1" ht="110.25" x14ac:dyDescent="0.25">
      <c r="A188" s="14" t="s">
        <v>206</v>
      </c>
      <c r="B188" s="14" t="s">
        <v>65</v>
      </c>
      <c r="C188" s="15" t="s">
        <v>480</v>
      </c>
      <c r="D188" s="15" t="s">
        <v>453</v>
      </c>
      <c r="E188" s="15" t="s">
        <v>267</v>
      </c>
      <c r="F188" s="16"/>
      <c r="G188" s="14" t="s">
        <v>638</v>
      </c>
      <c r="H188" s="19">
        <v>81421.649999999994</v>
      </c>
      <c r="I188" s="19">
        <f>+Tabla2[[#This Row],[Monto Facturado DOP]]</f>
        <v>81421.649999999994</v>
      </c>
      <c r="J188" s="46" t="s">
        <v>305</v>
      </c>
      <c r="K188" s="17" t="s">
        <v>306</v>
      </c>
      <c r="L188" s="15">
        <f>+Tabla2[[#This Row],[Fecha de Documento]]+15</f>
        <v>45458</v>
      </c>
    </row>
    <row r="189" spans="1:12" s="18" customFormat="1" ht="157.5" x14ac:dyDescent="0.25">
      <c r="A189" s="14" t="s">
        <v>207</v>
      </c>
      <c r="B189" s="14" t="s">
        <v>65</v>
      </c>
      <c r="C189" s="15" t="s">
        <v>482</v>
      </c>
      <c r="D189" s="15" t="s">
        <v>454</v>
      </c>
      <c r="E189" s="15" t="s">
        <v>241</v>
      </c>
      <c r="F189" s="16"/>
      <c r="G189" s="14" t="s">
        <v>639</v>
      </c>
      <c r="H189" s="19">
        <v>471042</v>
      </c>
      <c r="I189" s="19">
        <f>+Tabla2[[#This Row],[Monto Facturado DOP]]</f>
        <v>471042</v>
      </c>
      <c r="J189" s="46" t="s">
        <v>305</v>
      </c>
      <c r="K189" s="17" t="s">
        <v>306</v>
      </c>
      <c r="L189" s="15">
        <f>+Tabla2[[#This Row],[Fecha de Documento]]+15</f>
        <v>45429</v>
      </c>
    </row>
    <row r="190" spans="1:12" s="18" customFormat="1" ht="141.75" x14ac:dyDescent="0.25">
      <c r="A190" s="14" t="s">
        <v>208</v>
      </c>
      <c r="B190" s="14" t="s">
        <v>65</v>
      </c>
      <c r="C190" s="15" t="s">
        <v>489</v>
      </c>
      <c r="D190" s="15" t="s">
        <v>455</v>
      </c>
      <c r="E190" s="15" t="s">
        <v>230</v>
      </c>
      <c r="F190" s="16"/>
      <c r="G190" s="14" t="s">
        <v>640</v>
      </c>
      <c r="H190" s="19">
        <v>320488</v>
      </c>
      <c r="I190" s="19">
        <f>+Tabla2[[#This Row],[Monto Facturado DOP]]</f>
        <v>320488</v>
      </c>
      <c r="J190" s="46" t="s">
        <v>305</v>
      </c>
      <c r="K190" s="17" t="s">
        <v>306</v>
      </c>
      <c r="L190" s="15">
        <f>+Tabla2[[#This Row],[Fecha de Documento]]+15</f>
        <v>45442</v>
      </c>
    </row>
    <row r="191" spans="1:12" s="18" customFormat="1" ht="126" x14ac:dyDescent="0.25">
      <c r="A191" s="14" t="s">
        <v>209</v>
      </c>
      <c r="B191" s="14" t="s">
        <v>65</v>
      </c>
      <c r="C191" s="15" t="s">
        <v>481</v>
      </c>
      <c r="D191" s="15" t="s">
        <v>456</v>
      </c>
      <c r="E191" s="15" t="s">
        <v>281</v>
      </c>
      <c r="F191" s="16"/>
      <c r="G191" s="14" t="s">
        <v>641</v>
      </c>
      <c r="H191" s="19">
        <v>208824</v>
      </c>
      <c r="I191" s="19">
        <f>+Tabla2[[#This Row],[Monto Facturado DOP]]</f>
        <v>208824</v>
      </c>
      <c r="J191" s="46" t="s">
        <v>305</v>
      </c>
      <c r="K191" s="17" t="s">
        <v>306</v>
      </c>
      <c r="L191" s="15">
        <f>+Tabla2[[#This Row],[Fecha de Documento]]+15</f>
        <v>45433</v>
      </c>
    </row>
    <row r="192" spans="1:12" s="18" customFormat="1" ht="126" x14ac:dyDescent="0.25">
      <c r="A192" s="14" t="s">
        <v>210</v>
      </c>
      <c r="B192" s="14" t="s">
        <v>65</v>
      </c>
      <c r="C192" s="15" t="s">
        <v>488</v>
      </c>
      <c r="D192" s="15" t="s">
        <v>457</v>
      </c>
      <c r="E192" s="15" t="s">
        <v>265</v>
      </c>
      <c r="F192" s="16"/>
      <c r="G192" s="14" t="s">
        <v>642</v>
      </c>
      <c r="H192" s="19">
        <v>17700</v>
      </c>
      <c r="I192" s="19">
        <f>+Tabla2[[#This Row],[Monto Facturado DOP]]</f>
        <v>17700</v>
      </c>
      <c r="J192" s="46" t="s">
        <v>305</v>
      </c>
      <c r="K192" s="17" t="s">
        <v>306</v>
      </c>
      <c r="L192" s="15">
        <f>+Tabla2[[#This Row],[Fecha de Documento]]+15</f>
        <v>45428</v>
      </c>
    </row>
    <row r="193" spans="1:12" s="18" customFormat="1" ht="126" x14ac:dyDescent="0.25">
      <c r="A193" s="14" t="s">
        <v>211</v>
      </c>
      <c r="B193" s="14" t="s">
        <v>65</v>
      </c>
      <c r="C193" s="15" t="s">
        <v>473</v>
      </c>
      <c r="D193" s="15" t="s">
        <v>458</v>
      </c>
      <c r="E193" s="15" t="s">
        <v>491</v>
      </c>
      <c r="F193" s="16"/>
      <c r="G193" s="14" t="s">
        <v>643</v>
      </c>
      <c r="H193" s="19">
        <v>26668</v>
      </c>
      <c r="I193" s="19">
        <f>+Tabla2[[#This Row],[Monto Facturado DOP]]</f>
        <v>26668</v>
      </c>
      <c r="J193" s="46" t="s">
        <v>305</v>
      </c>
      <c r="K193" s="17" t="s">
        <v>306</v>
      </c>
      <c r="L193" s="15">
        <f>+Tabla2[[#This Row],[Fecha de Documento]]+15</f>
        <v>45448</v>
      </c>
    </row>
    <row r="194" spans="1:12" s="18" customFormat="1" ht="110.25" x14ac:dyDescent="0.25">
      <c r="A194" s="14" t="s">
        <v>212</v>
      </c>
      <c r="B194" s="14" t="s">
        <v>65</v>
      </c>
      <c r="C194" s="15" t="s">
        <v>476</v>
      </c>
      <c r="D194" s="15" t="s">
        <v>459</v>
      </c>
      <c r="E194" s="15" t="s">
        <v>276</v>
      </c>
      <c r="F194" s="16"/>
      <c r="G194" s="14" t="s">
        <v>644</v>
      </c>
      <c r="H194" s="19">
        <v>354620.29</v>
      </c>
      <c r="I194" s="19">
        <f>+Tabla2[[#This Row],[Monto Facturado DOP]]</f>
        <v>354620.29</v>
      </c>
      <c r="J194" s="46" t="s">
        <v>305</v>
      </c>
      <c r="K194" s="17" t="s">
        <v>306</v>
      </c>
      <c r="L194" s="15">
        <f>+Tabla2[[#This Row],[Fecha de Documento]]+15</f>
        <v>45434</v>
      </c>
    </row>
    <row r="195" spans="1:12" s="18" customFormat="1" ht="157.5" x14ac:dyDescent="0.25">
      <c r="A195" s="14" t="s">
        <v>213</v>
      </c>
      <c r="B195" s="14" t="s">
        <v>65</v>
      </c>
      <c r="C195" s="15" t="s">
        <v>479</v>
      </c>
      <c r="D195" s="15" t="s">
        <v>460</v>
      </c>
      <c r="E195" s="15" t="s">
        <v>677</v>
      </c>
      <c r="F195" s="16"/>
      <c r="G195" s="14" t="s">
        <v>645</v>
      </c>
      <c r="H195" s="19">
        <v>1791729.84</v>
      </c>
      <c r="I195" s="19">
        <f>+Tabla2[[#This Row],[Monto Facturado DOP]]</f>
        <v>1791729.84</v>
      </c>
      <c r="J195" s="46" t="s">
        <v>305</v>
      </c>
      <c r="K195" s="17" t="s">
        <v>306</v>
      </c>
      <c r="L195" s="15">
        <f>+Tabla2[[#This Row],[Fecha de Documento]]+15</f>
        <v>45456</v>
      </c>
    </row>
    <row r="196" spans="1:12" s="18" customFormat="1" ht="110.25" x14ac:dyDescent="0.25">
      <c r="A196" s="14" t="s">
        <v>214</v>
      </c>
      <c r="B196" s="14" t="s">
        <v>65</v>
      </c>
      <c r="C196" s="15" t="s">
        <v>484</v>
      </c>
      <c r="D196" s="15" t="s">
        <v>461</v>
      </c>
      <c r="E196" s="15" t="s">
        <v>69</v>
      </c>
      <c r="F196" s="16"/>
      <c r="G196" s="14" t="s">
        <v>646</v>
      </c>
      <c r="H196" s="19">
        <v>127668.96</v>
      </c>
      <c r="I196" s="19">
        <f>+Tabla2[[#This Row],[Monto Facturado DOP]]</f>
        <v>127668.96</v>
      </c>
      <c r="J196" s="46" t="s">
        <v>305</v>
      </c>
      <c r="K196" s="17" t="s">
        <v>306</v>
      </c>
      <c r="L196" s="15">
        <f>+Tabla2[[#This Row],[Fecha de Documento]]+15</f>
        <v>45454</v>
      </c>
    </row>
    <row r="197" spans="1:12" s="18" customFormat="1" ht="110.25" x14ac:dyDescent="0.25">
      <c r="A197" s="14" t="s">
        <v>215</v>
      </c>
      <c r="B197" s="14" t="s">
        <v>65</v>
      </c>
      <c r="C197" s="15" t="s">
        <v>477</v>
      </c>
      <c r="D197" s="15" t="s">
        <v>462</v>
      </c>
      <c r="E197" s="15" t="s">
        <v>277</v>
      </c>
      <c r="F197" s="16"/>
      <c r="G197" s="14" t="s">
        <v>647</v>
      </c>
      <c r="H197" s="19">
        <v>693413</v>
      </c>
      <c r="I197" s="19">
        <f>+Tabla2[[#This Row],[Monto Facturado DOP]]</f>
        <v>693413</v>
      </c>
      <c r="J197" s="46" t="s">
        <v>305</v>
      </c>
      <c r="K197" s="17" t="s">
        <v>306</v>
      </c>
      <c r="L197" s="15">
        <f>+Tabla2[[#This Row],[Fecha de Documento]]+15</f>
        <v>45443</v>
      </c>
    </row>
    <row r="198" spans="1:12" s="18" customFormat="1" ht="157.5" x14ac:dyDescent="0.25">
      <c r="A198" s="14" t="s">
        <v>62</v>
      </c>
      <c r="B198" s="14" t="s">
        <v>65</v>
      </c>
      <c r="C198" s="15" t="s">
        <v>491</v>
      </c>
      <c r="D198" s="15" t="s">
        <v>463</v>
      </c>
      <c r="E198" s="15" t="s">
        <v>678</v>
      </c>
      <c r="F198" s="16"/>
      <c r="G198" s="14" t="s">
        <v>648</v>
      </c>
      <c r="H198" s="19">
        <v>999372</v>
      </c>
      <c r="I198" s="19">
        <f>+Tabla2[[#This Row],[Monto Facturado DOP]]</f>
        <v>999372</v>
      </c>
      <c r="J198" s="46" t="s">
        <v>305</v>
      </c>
      <c r="K198" s="17" t="s">
        <v>306</v>
      </c>
      <c r="L198" s="15">
        <f>+Tabla2[[#This Row],[Fecha de Documento]]+15</f>
        <v>45441</v>
      </c>
    </row>
    <row r="199" spans="1:12" s="18" customFormat="1" ht="141.75" x14ac:dyDescent="0.25">
      <c r="A199" s="14" t="s">
        <v>216</v>
      </c>
      <c r="B199" s="14" t="s">
        <v>65</v>
      </c>
      <c r="C199" s="15" t="s">
        <v>486</v>
      </c>
      <c r="D199" s="15" t="s">
        <v>464</v>
      </c>
      <c r="E199" s="15" t="s">
        <v>489</v>
      </c>
      <c r="F199" s="16"/>
      <c r="G199" s="14" t="s">
        <v>649</v>
      </c>
      <c r="H199" s="19">
        <v>13736979</v>
      </c>
      <c r="I199" s="19">
        <f>+Tabla2[[#This Row],[Monto Facturado DOP]]</f>
        <v>13736979</v>
      </c>
      <c r="J199" s="46" t="s">
        <v>305</v>
      </c>
      <c r="K199" s="17" t="s">
        <v>306</v>
      </c>
      <c r="L199" s="15">
        <f>+Tabla2[[#This Row],[Fecha de Documento]]+15</f>
        <v>45450</v>
      </c>
    </row>
    <row r="200" spans="1:12" s="18" customFormat="1" ht="94.5" x14ac:dyDescent="0.25">
      <c r="A200" s="14" t="s">
        <v>63</v>
      </c>
      <c r="B200" s="14" t="s">
        <v>65</v>
      </c>
      <c r="C200" s="15" t="s">
        <v>483</v>
      </c>
      <c r="D200" s="15" t="s">
        <v>465</v>
      </c>
      <c r="E200" s="15" t="s">
        <v>273</v>
      </c>
      <c r="F200" s="16"/>
      <c r="G200" s="14" t="s">
        <v>650</v>
      </c>
      <c r="H200" s="19">
        <v>44350</v>
      </c>
      <c r="I200" s="19">
        <f>+Tabla2[[#This Row],[Monto Facturado DOP]]</f>
        <v>44350</v>
      </c>
      <c r="J200" s="46" t="s">
        <v>305</v>
      </c>
      <c r="K200" s="17" t="s">
        <v>306</v>
      </c>
      <c r="L200" s="15">
        <f>+Tabla2[[#This Row],[Fecha de Documento]]+15</f>
        <v>45430</v>
      </c>
    </row>
    <row r="201" spans="1:12" s="18" customFormat="1" ht="94.5" x14ac:dyDescent="0.25">
      <c r="A201" s="14" t="s">
        <v>217</v>
      </c>
      <c r="B201" s="14" t="s">
        <v>65</v>
      </c>
      <c r="C201" s="15" t="s">
        <v>484</v>
      </c>
      <c r="D201" s="15" t="s">
        <v>466</v>
      </c>
      <c r="E201" s="15" t="s">
        <v>242</v>
      </c>
      <c r="F201" s="16"/>
      <c r="G201" s="14" t="s">
        <v>651</v>
      </c>
      <c r="H201" s="19">
        <v>41625</v>
      </c>
      <c r="I201" s="19">
        <f>+Tabla2[[#This Row],[Monto Facturado DOP]]</f>
        <v>41625</v>
      </c>
      <c r="J201" s="46" t="s">
        <v>305</v>
      </c>
      <c r="K201" s="17" t="s">
        <v>306</v>
      </c>
      <c r="L201" s="15">
        <f>+Tabla2[[#This Row],[Fecha de Documento]]+15</f>
        <v>45454</v>
      </c>
    </row>
    <row r="202" spans="1:12" s="18" customFormat="1" ht="94.5" x14ac:dyDescent="0.25">
      <c r="A202" s="14" t="s">
        <v>218</v>
      </c>
      <c r="B202" s="14" t="s">
        <v>65</v>
      </c>
      <c r="C202" s="15" t="s">
        <v>484</v>
      </c>
      <c r="D202" s="15" t="s">
        <v>466</v>
      </c>
      <c r="E202" s="15" t="s">
        <v>227</v>
      </c>
      <c r="F202" s="16"/>
      <c r="G202" s="14" t="s">
        <v>651</v>
      </c>
      <c r="H202" s="19">
        <v>13130</v>
      </c>
      <c r="I202" s="19">
        <f>+Tabla2[[#This Row],[Monto Facturado DOP]]</f>
        <v>13130</v>
      </c>
      <c r="J202" s="46" t="s">
        <v>305</v>
      </c>
      <c r="K202" s="17" t="s">
        <v>306</v>
      </c>
      <c r="L202" s="15">
        <f>+Tabla2[[#This Row],[Fecha de Documento]]+15</f>
        <v>45454</v>
      </c>
    </row>
    <row r="203" spans="1:12" s="18" customFormat="1" ht="94.5" x14ac:dyDescent="0.25">
      <c r="A203" s="14" t="s">
        <v>219</v>
      </c>
      <c r="B203" s="14" t="s">
        <v>65</v>
      </c>
      <c r="C203" s="15" t="s">
        <v>479</v>
      </c>
      <c r="D203" s="15" t="s">
        <v>467</v>
      </c>
      <c r="E203" s="15" t="s">
        <v>679</v>
      </c>
      <c r="F203" s="16"/>
      <c r="G203" s="14" t="s">
        <v>652</v>
      </c>
      <c r="H203" s="19">
        <v>13950</v>
      </c>
      <c r="I203" s="19">
        <f>+Tabla2[[#This Row],[Monto Facturado DOP]]</f>
        <v>13950</v>
      </c>
      <c r="J203" s="46" t="s">
        <v>305</v>
      </c>
      <c r="K203" s="17" t="s">
        <v>306</v>
      </c>
      <c r="L203" s="15">
        <f>+Tabla2[[#This Row],[Fecha de Documento]]+15</f>
        <v>45456</v>
      </c>
    </row>
    <row r="204" spans="1:12" s="18" customFormat="1" ht="94.5" x14ac:dyDescent="0.25">
      <c r="A204" s="14" t="s">
        <v>220</v>
      </c>
      <c r="B204" s="14" t="s">
        <v>65</v>
      </c>
      <c r="C204" s="15" t="s">
        <v>479</v>
      </c>
      <c r="D204" s="15" t="s">
        <v>467</v>
      </c>
      <c r="E204" s="15" t="s">
        <v>227</v>
      </c>
      <c r="F204" s="16"/>
      <c r="G204" s="14" t="s">
        <v>652</v>
      </c>
      <c r="H204" s="19">
        <v>25400</v>
      </c>
      <c r="I204" s="19">
        <f>+Tabla2[[#This Row],[Monto Facturado DOP]]</f>
        <v>25400</v>
      </c>
      <c r="J204" s="46" t="s">
        <v>305</v>
      </c>
      <c r="K204" s="17" t="s">
        <v>306</v>
      </c>
      <c r="L204" s="15">
        <f>+Tabla2[[#This Row],[Fecha de Documento]]+15</f>
        <v>45456</v>
      </c>
    </row>
    <row r="205" spans="1:12" s="18" customFormat="1" ht="94.5" x14ac:dyDescent="0.25">
      <c r="A205" s="14" t="s">
        <v>221</v>
      </c>
      <c r="B205" s="14" t="s">
        <v>65</v>
      </c>
      <c r="C205" s="15" t="s">
        <v>479</v>
      </c>
      <c r="D205" s="15" t="s">
        <v>467</v>
      </c>
      <c r="E205" s="15" t="s">
        <v>272</v>
      </c>
      <c r="F205" s="16"/>
      <c r="G205" s="14" t="s">
        <v>652</v>
      </c>
      <c r="H205" s="19">
        <v>12300</v>
      </c>
      <c r="I205" s="19">
        <f>+Tabla2[[#This Row],[Monto Facturado DOP]]</f>
        <v>12300</v>
      </c>
      <c r="J205" s="46" t="s">
        <v>305</v>
      </c>
      <c r="K205" s="17" t="s">
        <v>306</v>
      </c>
      <c r="L205" s="15">
        <f>+Tabla2[[#This Row],[Fecha de Documento]]+15</f>
        <v>45456</v>
      </c>
    </row>
    <row r="206" spans="1:12" s="18" customFormat="1" ht="110.25" x14ac:dyDescent="0.25">
      <c r="A206" s="14" t="s">
        <v>222</v>
      </c>
      <c r="B206" s="14" t="s">
        <v>65</v>
      </c>
      <c r="C206" s="15" t="s">
        <v>479</v>
      </c>
      <c r="D206" s="15" t="s">
        <v>468</v>
      </c>
      <c r="E206" s="15" t="s">
        <v>273</v>
      </c>
      <c r="F206" s="16"/>
      <c r="G206" s="14" t="s">
        <v>653</v>
      </c>
      <c r="H206" s="19">
        <v>40350</v>
      </c>
      <c r="I206" s="19">
        <f>+Tabla2[[#This Row],[Monto Facturado DOP]]</f>
        <v>40350</v>
      </c>
      <c r="J206" s="46" t="s">
        <v>305</v>
      </c>
      <c r="K206" s="17" t="s">
        <v>306</v>
      </c>
      <c r="L206" s="15">
        <f>+Tabla2[[#This Row],[Fecha de Documento]]+15</f>
        <v>45456</v>
      </c>
    </row>
    <row r="207" spans="1:12" s="18" customFormat="1" ht="110.25" x14ac:dyDescent="0.25">
      <c r="A207" s="14" t="s">
        <v>223</v>
      </c>
      <c r="B207" s="14" t="s">
        <v>65</v>
      </c>
      <c r="C207" s="15" t="s">
        <v>487</v>
      </c>
      <c r="D207" s="15" t="s">
        <v>469</v>
      </c>
      <c r="E207" s="15" t="s">
        <v>273</v>
      </c>
      <c r="F207" s="16"/>
      <c r="G207" s="14" t="s">
        <v>654</v>
      </c>
      <c r="H207" s="19">
        <v>50600</v>
      </c>
      <c r="I207" s="19">
        <f>+Tabla2[[#This Row],[Monto Facturado DOP]]</f>
        <v>50600</v>
      </c>
      <c r="J207" s="46" t="s">
        <v>305</v>
      </c>
      <c r="K207" s="17" t="s">
        <v>306</v>
      </c>
      <c r="L207" s="15">
        <f>+Tabla2[[#This Row],[Fecha de Documento]]+15</f>
        <v>45435</v>
      </c>
    </row>
    <row r="208" spans="1:12" s="18" customFormat="1" ht="141.75" x14ac:dyDescent="0.25">
      <c r="A208" s="14" t="s">
        <v>224</v>
      </c>
      <c r="B208" s="14" t="s">
        <v>65</v>
      </c>
      <c r="C208" s="15" t="s">
        <v>478</v>
      </c>
      <c r="D208" s="15" t="s">
        <v>470</v>
      </c>
      <c r="E208" s="15" t="s">
        <v>267</v>
      </c>
      <c r="F208" s="16"/>
      <c r="G208" s="14" t="s">
        <v>655</v>
      </c>
      <c r="H208" s="19">
        <v>2122254</v>
      </c>
      <c r="I208" s="19">
        <f>+Tabla2[[#This Row],[Monto Facturado DOP]]</f>
        <v>2122254</v>
      </c>
      <c r="J208" s="46" t="s">
        <v>305</v>
      </c>
      <c r="K208" s="17" t="s">
        <v>306</v>
      </c>
      <c r="L208" s="15">
        <f>+Tabla2[[#This Row],[Fecha de Documento]]+15</f>
        <v>45437</v>
      </c>
    </row>
    <row r="209" spans="1:22" s="18" customFormat="1" ht="126" x14ac:dyDescent="0.25">
      <c r="A209" s="14" t="s">
        <v>225</v>
      </c>
      <c r="B209" s="14" t="s">
        <v>65</v>
      </c>
      <c r="C209" s="15" t="s">
        <v>479</v>
      </c>
      <c r="D209" s="15" t="s">
        <v>471</v>
      </c>
      <c r="E209" s="15" t="s">
        <v>281</v>
      </c>
      <c r="F209" s="16"/>
      <c r="G209" s="14" t="s">
        <v>656</v>
      </c>
      <c r="H209" s="19">
        <v>305620</v>
      </c>
      <c r="I209" s="19">
        <f>+Tabla2[[#This Row],[Monto Facturado DOP]]</f>
        <v>305620</v>
      </c>
      <c r="J209" s="46" t="s">
        <v>305</v>
      </c>
      <c r="K209" s="17" t="s">
        <v>306</v>
      </c>
      <c r="L209" s="15">
        <f>+Tabla2[[#This Row],[Fecha de Documento]]+15</f>
        <v>45456</v>
      </c>
    </row>
    <row r="210" spans="1:22" s="20" customFormat="1" ht="18.75" x14ac:dyDescent="0.25">
      <c r="A210" s="39" t="s">
        <v>68</v>
      </c>
      <c r="B210" s="38"/>
      <c r="C210" s="33"/>
      <c r="D210" s="34"/>
      <c r="E210" s="34"/>
      <c r="F210" s="35"/>
      <c r="G210" s="35"/>
      <c r="H210" s="36">
        <f>SUBTOTAL(109,H10:H209)</f>
        <v>68221649.87000002</v>
      </c>
      <c r="I210" s="36">
        <f>SUBTOTAL(109,I10:I209)</f>
        <v>68221649.87000002</v>
      </c>
      <c r="J210" s="47"/>
      <c r="K210" s="37"/>
      <c r="L210" s="40"/>
      <c r="V210" s="21"/>
    </row>
    <row r="211" spans="1:22" ht="15.75" x14ac:dyDescent="0.25">
      <c r="A211" s="28"/>
      <c r="B211" s="22"/>
      <c r="C211" s="29"/>
      <c r="D211" s="28"/>
      <c r="E211" s="29"/>
      <c r="F211" s="28"/>
      <c r="G211" s="28"/>
      <c r="H211" s="30"/>
      <c r="I211" s="31"/>
      <c r="J211" s="30"/>
      <c r="K211" s="25"/>
      <c r="L211" s="23"/>
      <c r="R211" s="26"/>
    </row>
    <row r="212" spans="1:22" ht="15.75" x14ac:dyDescent="0.25">
      <c r="A212" s="28"/>
      <c r="B212" s="22"/>
      <c r="C212" s="29"/>
      <c r="D212" s="28"/>
      <c r="E212" s="29"/>
      <c r="F212" s="28"/>
      <c r="G212" s="28"/>
      <c r="H212" s="30"/>
      <c r="I212" s="31"/>
      <c r="J212" s="30"/>
      <c r="K212" s="25"/>
      <c r="L212" s="23"/>
      <c r="R212" s="26"/>
    </row>
    <row r="213" spans="1:22" ht="15.75" x14ac:dyDescent="0.25">
      <c r="A213" s="28"/>
      <c r="B213" s="22"/>
      <c r="C213" s="29"/>
      <c r="D213" s="28"/>
      <c r="E213" s="29"/>
      <c r="F213" s="28"/>
      <c r="G213" s="28"/>
      <c r="H213" s="30"/>
      <c r="I213" s="31"/>
      <c r="J213" s="30"/>
      <c r="K213" s="25"/>
      <c r="L213" s="23"/>
      <c r="R213" s="26"/>
    </row>
    <row r="214" spans="1:22" ht="15.75" x14ac:dyDescent="0.25">
      <c r="A214" s="28"/>
      <c r="B214" s="22"/>
      <c r="C214" s="29"/>
      <c r="D214" s="28"/>
      <c r="E214" s="29"/>
      <c r="F214" s="28"/>
      <c r="G214" s="28"/>
      <c r="H214" s="30"/>
      <c r="I214" s="31"/>
      <c r="J214" s="30"/>
      <c r="K214" s="25"/>
      <c r="L214" s="23"/>
      <c r="R214" s="26"/>
    </row>
    <row r="215" spans="1:22" ht="15.75" x14ac:dyDescent="0.25">
      <c r="A215" s="22"/>
      <c r="B215" s="22"/>
      <c r="C215" s="23"/>
      <c r="D215" s="22"/>
      <c r="E215" s="23"/>
      <c r="F215"/>
      <c r="G215" s="22"/>
      <c r="H215" s="24"/>
      <c r="I215" s="25"/>
      <c r="J215" s="24"/>
      <c r="K215" s="25"/>
      <c r="L215" s="23"/>
    </row>
    <row r="216" spans="1:22" ht="15.75" x14ac:dyDescent="0.25">
      <c r="A216" s="22"/>
      <c r="B216" s="22"/>
      <c r="C216" s="23"/>
      <c r="D216" s="22"/>
      <c r="E216" s="23"/>
      <c r="F216" s="49"/>
      <c r="G216" s="22"/>
      <c r="H216" s="24"/>
      <c r="I216" s="25"/>
      <c r="J216" s="24"/>
      <c r="K216" s="25"/>
      <c r="L216" s="23"/>
    </row>
    <row r="217" spans="1:22" ht="15.75" x14ac:dyDescent="0.25">
      <c r="A217" s="22"/>
      <c r="B217" s="22"/>
      <c r="C217" s="23"/>
      <c r="D217" s="22"/>
      <c r="E217" s="23"/>
      <c r="F217" s="49"/>
      <c r="G217" s="22"/>
      <c r="H217" s="24"/>
      <c r="I217" s="25"/>
      <c r="J217" s="24"/>
      <c r="K217" s="25"/>
      <c r="L217" s="23"/>
    </row>
    <row r="218" spans="1:22" ht="15.75" x14ac:dyDescent="0.25">
      <c r="A218" s="22"/>
      <c r="B218" s="22"/>
      <c r="C218" s="23"/>
      <c r="D218" s="22"/>
      <c r="E218" s="23"/>
      <c r="F218" s="49"/>
      <c r="G218" s="22"/>
      <c r="H218" s="24"/>
      <c r="I218" s="25"/>
      <c r="J218" s="24"/>
      <c r="K218" s="25"/>
      <c r="L218" s="23"/>
    </row>
    <row r="219" spans="1:22" ht="15.75" x14ac:dyDescent="0.25">
      <c r="A219" s="22"/>
      <c r="B219" s="22"/>
      <c r="C219" s="23"/>
      <c r="D219" s="22"/>
      <c r="E219" s="23"/>
      <c r="F219" s="49"/>
      <c r="G219" s="22"/>
      <c r="H219" s="24"/>
      <c r="I219" s="25"/>
      <c r="J219" s="24"/>
      <c r="K219" s="25"/>
      <c r="L219" s="23"/>
    </row>
    <row r="220" spans="1:22" ht="15.75" x14ac:dyDescent="0.25">
      <c r="A220" s="22"/>
      <c r="B220" s="22"/>
      <c r="C220" s="23"/>
      <c r="D220" s="22"/>
      <c r="E220" s="23"/>
      <c r="F220" s="49"/>
      <c r="G220" s="22"/>
      <c r="H220" s="24"/>
      <c r="I220" s="25"/>
      <c r="J220" s="24"/>
      <c r="K220" s="25"/>
      <c r="L220" s="23"/>
    </row>
    <row r="221" spans="1:22" ht="15.75" x14ac:dyDescent="0.25">
      <c r="A221" s="28"/>
      <c r="B221" s="22"/>
      <c r="C221" s="29"/>
      <c r="D221" s="28"/>
      <c r="E221" s="29"/>
      <c r="F221" s="28"/>
      <c r="G221" s="28"/>
      <c r="H221" s="30"/>
      <c r="I221" s="31"/>
      <c r="J221" s="30"/>
      <c r="K221" s="25"/>
      <c r="L221" s="23"/>
      <c r="R221" s="26"/>
    </row>
    <row r="222" spans="1:22" ht="15.75" x14ac:dyDescent="0.25">
      <c r="A222" s="28"/>
      <c r="B222" s="22"/>
      <c r="C222" s="29"/>
      <c r="D222" s="28"/>
      <c r="E222" s="29"/>
      <c r="F222" s="28"/>
      <c r="G222" s="28"/>
      <c r="H222" s="30"/>
      <c r="I222" s="31"/>
      <c r="J222" s="30"/>
      <c r="K222" s="25"/>
      <c r="L222" s="23"/>
      <c r="R222" s="26"/>
    </row>
    <row r="223" spans="1:22" ht="15.75" x14ac:dyDescent="0.25">
      <c r="A223" s="28"/>
      <c r="B223" s="22"/>
      <c r="C223" s="29"/>
      <c r="D223" s="28"/>
      <c r="E223" s="29"/>
      <c r="F223" s="28"/>
      <c r="G223" s="28"/>
      <c r="H223" s="30"/>
      <c r="I223" s="31"/>
      <c r="J223" s="30"/>
      <c r="K223" s="25"/>
      <c r="L223" s="23"/>
      <c r="R223" s="26"/>
    </row>
    <row r="224" spans="1:22" ht="15.75" x14ac:dyDescent="0.25">
      <c r="A224" s="28"/>
      <c r="B224" s="22"/>
      <c r="C224" s="29"/>
      <c r="D224" s="28"/>
      <c r="E224" s="29"/>
      <c r="F224" s="41"/>
      <c r="G224" s="42" t="s">
        <v>15</v>
      </c>
      <c r="H224" s="43"/>
      <c r="I224" s="31"/>
      <c r="J224" s="30"/>
      <c r="K224" s="25"/>
      <c r="L224" s="23"/>
      <c r="R224" s="26"/>
    </row>
    <row r="225" spans="1:18" ht="15.75" x14ac:dyDescent="0.25">
      <c r="A225" s="28"/>
      <c r="B225" s="22"/>
      <c r="C225" s="29"/>
      <c r="D225" s="28"/>
      <c r="E225" s="29"/>
      <c r="F225" s="28"/>
      <c r="G225" s="44" t="s">
        <v>16</v>
      </c>
      <c r="H225" s="30"/>
      <c r="I225" s="31"/>
      <c r="J225" s="30"/>
      <c r="K225" s="25"/>
      <c r="L225" s="23"/>
      <c r="R225" s="26"/>
    </row>
    <row r="226" spans="1:18" ht="15.75" x14ac:dyDescent="0.25">
      <c r="A226" s="28"/>
      <c r="B226" s="22"/>
      <c r="C226" s="29"/>
      <c r="D226" s="28"/>
      <c r="E226" s="29"/>
      <c r="F226" s="28"/>
      <c r="G226" s="28"/>
      <c r="H226" s="30"/>
      <c r="I226" s="31"/>
      <c r="J226" s="30"/>
      <c r="K226" s="25"/>
      <c r="L226" s="23"/>
      <c r="R226" s="26"/>
    </row>
    <row r="227" spans="1:18" ht="15.75" x14ac:dyDescent="0.25">
      <c r="A227" s="28"/>
      <c r="B227" s="22"/>
      <c r="C227" s="29"/>
      <c r="D227" s="28"/>
      <c r="E227" s="29"/>
      <c r="F227" s="28"/>
      <c r="G227" s="28"/>
      <c r="H227" s="30"/>
      <c r="I227" s="31"/>
      <c r="J227" s="30"/>
      <c r="K227" s="25"/>
      <c r="L227" s="23"/>
      <c r="R227" s="26"/>
    </row>
    <row r="228" spans="1:18" ht="15.75" x14ac:dyDescent="0.25">
      <c r="A228" s="28"/>
      <c r="B228" s="22"/>
      <c r="C228" s="29"/>
      <c r="D228" s="28"/>
      <c r="E228" s="29"/>
      <c r="F228" s="28"/>
      <c r="G228" s="28"/>
      <c r="H228" s="30"/>
      <c r="I228" s="31"/>
      <c r="J228" s="30"/>
      <c r="K228" s="25"/>
      <c r="L228" s="23"/>
      <c r="R228" s="26"/>
    </row>
    <row r="229" spans="1:18" ht="15.75" x14ac:dyDescent="0.25">
      <c r="A229" s="28"/>
      <c r="B229" s="22"/>
      <c r="C229" s="29"/>
      <c r="D229" s="28"/>
      <c r="E229" s="29"/>
      <c r="F229" s="28"/>
      <c r="G229" s="28"/>
      <c r="H229" s="30"/>
      <c r="I229" s="31"/>
      <c r="J229" s="30"/>
      <c r="K229" s="25"/>
      <c r="L229" s="23"/>
      <c r="R229" s="26"/>
    </row>
    <row r="230" spans="1:18" ht="15.75" x14ac:dyDescent="0.25">
      <c r="A230" s="28"/>
      <c r="B230" s="22"/>
      <c r="C230" s="29"/>
      <c r="D230" s="28"/>
      <c r="E230" s="29"/>
      <c r="F230" s="28"/>
      <c r="G230" s="28"/>
      <c r="H230" s="30"/>
      <c r="I230" s="31"/>
      <c r="J230" s="30"/>
      <c r="K230" s="25"/>
      <c r="L230" s="23"/>
      <c r="R230" s="26"/>
    </row>
    <row r="231" spans="1:18" ht="15.75" x14ac:dyDescent="0.25">
      <c r="A231" s="28"/>
      <c r="B231" s="22"/>
      <c r="C231" s="29"/>
      <c r="D231" s="28"/>
      <c r="E231" s="29"/>
      <c r="F231" s="28"/>
      <c r="G231" s="28"/>
      <c r="H231" s="30"/>
      <c r="I231" s="31"/>
      <c r="J231" s="30"/>
      <c r="K231" s="25"/>
      <c r="L231" s="23"/>
      <c r="R231" s="26"/>
    </row>
    <row r="232" spans="1:18" ht="15.75" x14ac:dyDescent="0.25">
      <c r="A232" s="22"/>
      <c r="B232" s="22"/>
      <c r="C232" s="23"/>
      <c r="D232" s="22"/>
      <c r="E232" s="23"/>
      <c r="F232" s="22"/>
      <c r="G232" s="22"/>
      <c r="H232" s="22"/>
      <c r="I232" s="32"/>
      <c r="J232" s="22"/>
      <c r="K232" s="32"/>
      <c r="L232" s="23"/>
      <c r="R232" s="26"/>
    </row>
    <row r="233" spans="1:18" ht="15.75" x14ac:dyDescent="0.25">
      <c r="A233" s="22"/>
      <c r="B233" s="22"/>
      <c r="C233" s="23"/>
      <c r="D233" s="22"/>
      <c r="E233" s="23"/>
      <c r="F233" s="22"/>
      <c r="G233" s="22"/>
      <c r="H233" s="24"/>
      <c r="I233" s="25"/>
      <c r="J233" s="24"/>
      <c r="K233" s="25"/>
      <c r="L233" s="23"/>
      <c r="R233" s="26"/>
    </row>
    <row r="234" spans="1:18" x14ac:dyDescent="0.25">
      <c r="R234" s="26"/>
    </row>
  </sheetData>
  <mergeCells count="3">
    <mergeCell ref="A5:L5"/>
    <mergeCell ref="A6:L6"/>
    <mergeCell ref="A7:L7"/>
  </mergeCells>
  <phoneticPr fontId="2" type="noConversion"/>
  <printOptions horizontalCentered="1"/>
  <pageMargins left="0.31496062992125984" right="0.31496062992125984" top="0.35433070866141736" bottom="0.35433070866141736" header="0.19685039370078741" footer="0.19685039370078741"/>
  <pageSetup scale="41" fitToHeight="0" orientation="portrait" r:id="rId1"/>
  <headerFooter>
    <oddFooter>&amp;C&amp;P DE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TipoDocRespaldo</vt:lpstr>
      <vt:lpstr>TipoDocRespaldo!Área_de_impresión</vt:lpstr>
      <vt:lpstr>TipoDocRespaldo!Títulos_a_imprimir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Betania Cordero Tiburcio</cp:lastModifiedBy>
  <cp:lastPrinted>2024-06-14T18:55:43Z</cp:lastPrinted>
  <dcterms:created xsi:type="dcterms:W3CDTF">2023-01-18T19:10:56Z</dcterms:created>
  <dcterms:modified xsi:type="dcterms:W3CDTF">2024-06-18T13:42:48Z</dcterms:modified>
</cp:coreProperties>
</file>