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4\JUNIO 2024\"/>
    </mc:Choice>
  </mc:AlternateContent>
  <xr:revisionPtr revIDLastSave="0" documentId="13_ncr:1_{2DC13026-D295-4357-B36B-3E91B790B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7" i="1" l="1"/>
  <c r="H217" i="1"/>
  <c r="J212" i="1"/>
  <c r="L212" i="1"/>
  <c r="J213" i="1"/>
  <c r="L213" i="1"/>
  <c r="J214" i="1"/>
  <c r="L214" i="1"/>
  <c r="J215" i="1"/>
  <c r="L215" i="1"/>
  <c r="J216" i="1"/>
  <c r="L216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</calcChain>
</file>

<file path=xl/sharedStrings.xml><?xml version="1.0" encoding="utf-8"?>
<sst xmlns="http://schemas.openxmlformats.org/spreadsheetml/2006/main" count="1254" uniqueCount="404">
  <si>
    <t>Beneficiario</t>
  </si>
  <si>
    <t>ANA MARIA PETRONILA HERNANDEZ PEGUERO</t>
  </si>
  <si>
    <t>21/05/2024</t>
  </si>
  <si>
    <t>01/04/2024</t>
  </si>
  <si>
    <t>22/05/2024</t>
  </si>
  <si>
    <t>26/06/2024</t>
  </si>
  <si>
    <t>FEM-Pago factura NCF: B1500000332 d/f 12/03/2024, correspondiente a la notarización de contratos estundiantiles. Según Orden de compra ISFODOSU-2023-00124. Pagos parciales.</t>
  </si>
  <si>
    <t>12/03/2024</t>
  </si>
  <si>
    <t>27/06/2024</t>
  </si>
  <si>
    <t>REC-Pago relación de facturas anexas, por servicio de legalización de documentos (ISFODOSU). Según Orden de compra ISFODOSU-2023-00143. pagos parciales.</t>
  </si>
  <si>
    <t>03/05/2024</t>
  </si>
  <si>
    <t>JOSE PIO SANTANA HERRERA</t>
  </si>
  <si>
    <t>12/06/2024</t>
  </si>
  <si>
    <t>EMH-Pago factura NCF: B1500000446 d/f 18/04/2024, por servicio de notarización  contratos a estudiantes, becas de grado y especialidad  diseño curricular bajo el enfoque por competencias en  Recinto. Según Orden de compra 2022-00059. Pagos parciales.</t>
  </si>
  <si>
    <t>18/04/2024</t>
  </si>
  <si>
    <t>20/05/2024</t>
  </si>
  <si>
    <t>18/09/2023</t>
  </si>
  <si>
    <t>NOLAZCO HIDALGO GUZMAN</t>
  </si>
  <si>
    <t>05/06/2024</t>
  </si>
  <si>
    <t>08/04/2024</t>
  </si>
  <si>
    <t>06/06/2024</t>
  </si>
  <si>
    <t>UM-Pago factura NCF: B1500000155 d/f, 08/04/2024, por servicios  notarización de contratos de becas a estudiantes, 11 contratos pendientes cuatrimestre sept-dic 2023 y 55  cuatrimestre enero-abril 2024. Orden de compra 2021-00219. Pagos parciales.</t>
  </si>
  <si>
    <t>16/05/2024</t>
  </si>
  <si>
    <t>29/05/2024</t>
  </si>
  <si>
    <t>VILLA DIGITAL SA</t>
  </si>
  <si>
    <t>25/06/2024</t>
  </si>
  <si>
    <t>07/05/2024</t>
  </si>
  <si>
    <t>REC-Pago factura No.1662 d/f 07/05/2024 Convenio entre ISFODOSU y Villa Digital, curso "Transformando la Práctica Docente" Generación 3. Según CERT. No. CI-0000199-2023. Adenda I CI-0000253-2024. Monto US$5989.80 a una tasa de RD$58.6776. Cierre contrato.</t>
  </si>
  <si>
    <t>ORGANIZACION UNIVERSITARIA INTERAMERICANA (OUI)</t>
  </si>
  <si>
    <t>28/06/2024</t>
  </si>
  <si>
    <t>09/01/2024</t>
  </si>
  <si>
    <t>REC-Pago factura No. 2659 d/f 09/01/2024, por concepto de membresía anual año 2024. Según convenio entre ISFODOSU y OUI. CERT. CI-0000188-2024. US$1,300.00 a una tasa de RD$58.6776. Pagos parciales.</t>
  </si>
  <si>
    <t>07/06/2024</t>
  </si>
  <si>
    <t>09/04/2024</t>
  </si>
  <si>
    <t>10/06/2024</t>
  </si>
  <si>
    <t>31/05/2024</t>
  </si>
  <si>
    <t>UNIVERSIDAD DE VIGO</t>
  </si>
  <si>
    <t>26/04/2024</t>
  </si>
  <si>
    <t>REC-Pago factura CO-2024-000301 d/f 26/04/2024, por asesoría para la puesta en marcha de línea de invest. relacionada con la alfabetización y edu. física de calidad (informe de invest. III). Según Cert. CI-0000261-2023, EU$ 4,444.44,  tasa de RD$64.9843.</t>
  </si>
  <si>
    <t>FUNDACION GENERAL UNIVERSIDAD DE VALLADOLID</t>
  </si>
  <si>
    <t>REC- 3er Pago 18.35% con 2do informe, Seminario de Formación: Edu. Física y Salud, Aprendizaje Cooperativo en Edu. Física y Posterior Tutela de Est. Fact. FV/24005166 d/f 04/04/2024. CERT. NO. CI-0000349-2023. EUR 2,180.00 a una tasa de RD$ 64.9843.</t>
  </si>
  <si>
    <t>04/04/2024</t>
  </si>
  <si>
    <t>MANUEL ANTONIO ROSARIO ALMANZAR</t>
  </si>
  <si>
    <t>06/05/2024</t>
  </si>
  <si>
    <t>LNM-Pago factura NCF: B1500000208 d/f 01/04/2024, por adquisición de alimentos para los estudiantes del Recinto. Según Orden de compra ISFODOSU-2023-00587. Pagos parciales.</t>
  </si>
  <si>
    <t>11/06/2024</t>
  </si>
  <si>
    <t>LNM-Pago factura NCF: B1500000210 d/f 06/05/2024, por adquisición de alimentos(víveres) para los estudiantes del Recinto. Según Orden de compra ISFODOSU-2023-00155. Pagos parciales</t>
  </si>
  <si>
    <t>LNM-Pago de factura NCF: B1500000213 d/f 10/06/2024, por adquisición de alimentos (Remantes) para los estudiantes del Recinto. Según orden de compra ISFODOSU -2022-00521.Pago parciales</t>
  </si>
  <si>
    <t>LNM-Pago de factura NCF: B1500000211 d/f 05/05/2024, por adquisición de alimentos (Remantes) para los estudiantes del Recinto. Según orden de compra ISFODOSU -2022-00587.Pago parciales</t>
  </si>
  <si>
    <t>DAMIAN MIGUEL ANGEL TAVERAS REYES</t>
  </si>
  <si>
    <t>25/04/2024</t>
  </si>
  <si>
    <t>10/05/2024</t>
  </si>
  <si>
    <t>04/06/2024</t>
  </si>
  <si>
    <t>EPH-Pago factura NCF:  B1500000248 d/f 24/05/2024, por servicio de transporte en el mes de mayo 2024. Según Orden de compra ISFODOSU-2023-00416. Pagos parciales.</t>
  </si>
  <si>
    <t>24/05/2024</t>
  </si>
  <si>
    <t>COMPANIA DOMINICANA DE TELEFONOS C POR A</t>
  </si>
  <si>
    <t>10/04/2024</t>
  </si>
  <si>
    <t>03/06/2024</t>
  </si>
  <si>
    <t>REC-Pago factura NCF: E450000043104  d/f 10/05/2024, correspondiente a la cuanta 711982560, central telefónica Rectoría. Mes mayo 2024.</t>
  </si>
  <si>
    <t>REC-Pago factura NCF: E450000043146 d/f 10/05/2024, correspondiente a la cuenta 734699053, líneas Rectoría. Mes mayo 2024.</t>
  </si>
  <si>
    <t>REC-Pago factura NCF: E450000044615 d/f 27/05/2024, correspondiente a la cuenta 751071915 sumaria líneas Recintos, mes mayo 2024.</t>
  </si>
  <si>
    <t>27/05/2024</t>
  </si>
  <si>
    <t>SEGUROS UNIVERSAL C POR A</t>
  </si>
  <si>
    <t>14/06/2024</t>
  </si>
  <si>
    <t>REC-Pago relación de facturas anexas, por seguros complementarios para empleados del ISFODOSU. Correspondiente al mes de junio 2024.</t>
  </si>
  <si>
    <t>17/05/2024</t>
  </si>
  <si>
    <t>24/04/2024</t>
  </si>
  <si>
    <t>EL MOLINO DEPORTIVO S R L</t>
  </si>
  <si>
    <t>REC-Pago factura NCF: B1500002491 d/f 22/04/2024, por adquisición de equipos deportivos para colaboradores de la Rectoría y estudiantes del LNNM. mediante contrato NO. BS-0002581-2024. Pago único.</t>
  </si>
  <si>
    <t>22/04/2024</t>
  </si>
  <si>
    <t>FARACH S A</t>
  </si>
  <si>
    <t>17/06/2024</t>
  </si>
  <si>
    <t>REC-Pago factura NCF: E450000000028 d/f 17/06/2024, por adquisición de medicamentos para el abastecimiento de la unidad médica. OR-2024-00219.Pago Único.</t>
  </si>
  <si>
    <t>Plaza Naco Hotel, SRL</t>
  </si>
  <si>
    <t>23/04/2024</t>
  </si>
  <si>
    <t>18/06/2024</t>
  </si>
  <si>
    <t>REC-Pago factura NCF: B1500001130 d/f 23/04/2024, por alquiler de salón de hotel para el almuerzo de los directivos, personal administrativo y apoyo participantes en la graduación extraordinaria abril 2024. Según Orden de compra 2024-00123. Pago único.</t>
  </si>
  <si>
    <t>AGUA PLANETA AZUL C POR A</t>
  </si>
  <si>
    <t>REC-Pago relación de facturas anexas, por adquisición de botellones de agua para consumo humano en la Rectoría. Según Orden de compra ISFODOSU-2023-00522. Pagos parciales.</t>
  </si>
  <si>
    <t>REC-Pago factura NCF: B1500173299 d/f 02/05/2024, adquisición de agua en envase tetrapak y relleno de botellones de 5 galones para Rectoria.OR-2024-00142.Pagos Parciales.</t>
  </si>
  <si>
    <t>02/05/2024</t>
  </si>
  <si>
    <t>FEM-Pago de facturas anexas, por adquisición de agua purificada (Botellones de agua) para consumo en el Recinto.3ro pago. Según orden de compra 2023-00651.Pago parciales.</t>
  </si>
  <si>
    <t>Gas Antillano, SAS</t>
  </si>
  <si>
    <t>LNM-Pago factura NCF: B1500019259 d/f 07/05/2024, por adquisición de gas al granel ( GLP) para uso en el Recinto. Según Orden de compra ISFODOSU-2022-00288. Pagos parciales.</t>
  </si>
  <si>
    <t>Teorema CE, SRL</t>
  </si>
  <si>
    <t>REC-Pago factura NCF: B1500000788 d/f 25/03/2024, por servicio de capacitación a empleados de la Rectoría del ISFODOSU. Según Orden de compra ISFODOSU-2023-00682. Pago único.</t>
  </si>
  <si>
    <t>25/03/2024</t>
  </si>
  <si>
    <t>Hospifar, SRL</t>
  </si>
  <si>
    <t>REC-Pago factura NCF: B1500007195 d/f 11/06/2024, por  adquisición de medicamentos para abastecimiento de la unidad medica. Según Orden de compra ISFODOSU-2024-00218. Pago único.</t>
  </si>
  <si>
    <t>IDENTIFICACIONES CORPORATIVAS SRL</t>
  </si>
  <si>
    <t>REC-Pago factura NCF: B1500000720 d/f 27/05/2024, por adquisición de materiales para impresión de carnet. OR-2024-00166.Pago Único.</t>
  </si>
  <si>
    <t>Trovasa Hand Wash, SRL</t>
  </si>
  <si>
    <t>REC-Pago factura NCF: B1500001348 d/f 11/06/2024, por servicio de lavado a flotilla vehícular perteneciente a la Rectoría. Según Orden de compra ISFODOSU-2024-00133. Pagos parciales.</t>
  </si>
  <si>
    <t>23/05/2024</t>
  </si>
  <si>
    <t>Tropigas Dominicana, SRL</t>
  </si>
  <si>
    <t>JVM-Pago factura NCF: E450000003201 d/f 07/05/2024, correspondiente a la adquisición de gas licuado de petróleo GLP para uso en la cocina del Recinto. Según Orden de compra ISFODOSU-2023-00666. Pagos parciales.</t>
  </si>
  <si>
    <t>MAPFRE Salud ARS, S.A.</t>
  </si>
  <si>
    <t>REC-pago factura NCF: E450000000015 d/f 03/06/2024, correspondiente a seguro complementario para colaboradores del ISFODOSU. Mes junio 2024. Del 01/06/2024 al 30/06/2024.</t>
  </si>
  <si>
    <t>Inversiones Yang, SRL</t>
  </si>
  <si>
    <t>FEM- Pago relación de facturas anexas, por adquisición de alimentos (carnes), para los estudiantes del Recinto. Según Orden de compra ISFODOSU-2024-00036. Pagos parciales.</t>
  </si>
  <si>
    <t>02/04/2024</t>
  </si>
  <si>
    <t>Distribuidores Internacionales de Petróleo, SA</t>
  </si>
  <si>
    <t>FEM-Pago factura NCF: B1500032393 d/f 06/05/2024, por adquisición de Tickets prepagos de combustible para el Recinto.5to pago de la orden de compra ISFODOSU-2023-00608. Pagos parciales.</t>
  </si>
  <si>
    <t>20/06/2024</t>
  </si>
  <si>
    <t>REC-Pago factura NCF: B1500032348 d/f 02/05/2024, por adquisición de tickets de combustibles para la Rectoría del ISFODOSU. Según CERT de contrato No. BS-0011497-2023. Pagos parciales.</t>
  </si>
  <si>
    <t>FEM-Pago factura NCF: B1500032745 d/f 03/06/2024, por adquisición de tickets prepagos de combustible para uso en el Recinto. Según Orden de compra ISFODOSU-2023-00608. Pagos parciales.</t>
  </si>
  <si>
    <t>JARDIN ILUSIONES S A</t>
  </si>
  <si>
    <t>FEM-Pago factura NCF: B1500002626 d/f 23/05/2024, correspondiente a la compra de corona mis condolencias para ser entregada a los familiares del Mtro. Jesús de la Rosa Cano. Según Orden de compra ISFODOSU-2023-00618. Pagos parciales.</t>
  </si>
  <si>
    <t>17/04/2024</t>
  </si>
  <si>
    <t>HUMANO SEGUROS S A</t>
  </si>
  <si>
    <t>REC-Pago factura NCF: E450000000592 d/f 01/06/2024, por seguro complementario para empleados del ISFODOSU y dependientes. Correspondiente al mes de Junio 2024.</t>
  </si>
  <si>
    <t>01/06/2024</t>
  </si>
  <si>
    <t>WINDTELECOM S A</t>
  </si>
  <si>
    <t>11/04/2024</t>
  </si>
  <si>
    <t>REC-Pago factura NCF: B1500012936 d/f 02/06/2024, correspondiente a contrato de internet plus 100 MB de la Rectoría, mes junio 2024.</t>
  </si>
  <si>
    <t>02/06/2024</t>
  </si>
  <si>
    <t>Cecomsa, SRL</t>
  </si>
  <si>
    <t>REC-Pago factura NCF:E450000002059 d/f 24/06/2024, adquisición de equipos informáticos para el ISFODOSU, proceso LPN-2023-0009, ITEMS 2,4,5,6,12 y 13. Cert. No. BS-0014651-2023. Saldo.</t>
  </si>
  <si>
    <t>24/06/2024</t>
  </si>
  <si>
    <t>Sistemas &amp; Tecnología, SRL</t>
  </si>
  <si>
    <t>REC-Pago factura NCF: B1500000398 d/f 01/05/2024, por renovación de licencia (SOFTWARE) anti-plagio turnitin para el ISFODOSU-OR -2024-00112.Pago Único.</t>
  </si>
  <si>
    <t>01/05/2024</t>
  </si>
  <si>
    <t>GASOLINERA FRANCO BIDO SRL</t>
  </si>
  <si>
    <t>EPH-Pago factura NCF: B1500002225 d/f 04/06/2024, por adquisición de tickets de combustibles para uso en el Recinto. Según Orden de compra ISFOSOSU-2024-00016. Pagos parciales.</t>
  </si>
  <si>
    <t>21/06/2024</t>
  </si>
  <si>
    <t>EPH-Pago factura NCF: B1500002227 d/f 14/06/2024, por adquisición de combustible para las plantas eléctricas del Recinto.OR-2024-0221.Pagos Parciales.</t>
  </si>
  <si>
    <t>El Primo Comercial, SRL</t>
  </si>
  <si>
    <t>JVM-Pago factura NCF: B1500000421 d/f 08/04/2024, por la adquisición de instrumentos musicales para el Recinto. Según Orden de compra ISFODOSU-2024-00100-2024. Pago único.</t>
  </si>
  <si>
    <t>Santos Ballas, SA</t>
  </si>
  <si>
    <t>UM-Pago factura NCF: B1500003476 d/f 17/05/2024, por adquisición de alimentos para los estudiantes del Recinto.OR-2023-00403.Pagos Parciales.</t>
  </si>
  <si>
    <t>Centro de Frenos David, SRL</t>
  </si>
  <si>
    <t>REC-Pago facturas anexas, por servicios de mantenimiento y reparación de flotilla vehicular de la Rectoría. Según Orden de compra ISFODOSU-2023-00612. Pagos parciales.</t>
  </si>
  <si>
    <t>Renzo  Roncagliolo Jones</t>
  </si>
  <si>
    <t>REC-Pago fact 0022, d/f 15/01/2024, corresp al 40% tercer y último pago por contratación de consultoría para la elaboración de un libro Historia de la Educación Docente Dominicana, caso de estudio ISFODOSU. Orden -2022-00711, cierre de la orden.</t>
  </si>
  <si>
    <t>15/01/2024</t>
  </si>
  <si>
    <t>Maximun Pest Control, SRL</t>
  </si>
  <si>
    <t>EPH-Pago factura NCF: B1500000476 d/f 15/06/2024, por servicio de fumigación del Recinto (compras verdes).  Según Orden de compra ISFODOSU-2024-00064. Pagos parciales.</t>
  </si>
  <si>
    <t>15/06/2024</t>
  </si>
  <si>
    <t>Servicios Empresariales Canaan, SRL</t>
  </si>
  <si>
    <t>EMH-Pago factura NCF: B1500000987 d/f 21/05/2024, por adquisición de tickets de combustibles para uso en el Recinto. Según Orden de compra ISFODOSU-2023-00635. Pagos parciales.</t>
  </si>
  <si>
    <t>JVM-Pago factura NCF: B1500000981 d/f 13/05/2024, por adquisición de tickets prepago de combustibles para los vehículos del Recinto. Según Orden de compra ISFODOSU-2023-002068. Pagos parciales.</t>
  </si>
  <si>
    <t>13/05/2024</t>
  </si>
  <si>
    <t>LNM-Pago factura NCF: B1500000994 d/f 07/06/2024, por adquisición de Tickest de combustibles para la operatividad del Recinto. Según orden de compra del ISFODOSU 2023-00418.Cierre de la Orden.</t>
  </si>
  <si>
    <t>Maderas Tropicales, SRL</t>
  </si>
  <si>
    <t>JVM-Pago factura NCF:B1500000224 d/f 11/04/2024, por adquisición de productos de jardinería para el Recinto. Según Orden de compra ISFODOSU-2024-00050. Pago único.</t>
  </si>
  <si>
    <t>BEN GIL &amp; ASOCIADOS ARQUITECTOS E INGENIEROS SRL</t>
  </si>
  <si>
    <t>REC- 2do. pago factura B1500000088 d/f/ 03/06/2024, correspondiente a diseño de planos ejecutivos de la Rectoría y los Recintos del ISFODOSU, ITEM 1,2,34 y 5.Cert. BS-10479-2022, Adenda BS-0011004-2023. Pagos parciales.</t>
  </si>
  <si>
    <t>Idemesa, SRL</t>
  </si>
  <si>
    <t>REC-Pago factura NCF: B1500001272 d/f 13/06/2024, por adquisición medicamentos para el abastecimiento de la unidad médica. OR-2024-00217.Pago Único.</t>
  </si>
  <si>
    <t>13/06/2024</t>
  </si>
  <si>
    <t>Hermosillo Comercial, SRL</t>
  </si>
  <si>
    <t>LNM-Pago factura NCF: B1500001457 d/f 20/05/2024, por adquisición de alimentos (endulzantes) para los estudiantes del Recinto. Según Orden de compra ISFODOSU-2023-00413. Pagos parciales.</t>
  </si>
  <si>
    <t>LNM-Pago factura NCF: B1500001456 d/f 20/05/2024, por adquisición de alimentos para los estudiantes del Recinto.OR-2024-00141.Pagos Parciales.</t>
  </si>
  <si>
    <t>EMH-Pago factura NCF: B1500001436 d/f 20/05/2024, por adquisición de alimentos para los estudiantes del Recinto.OR-2024-0042.Pago Parciales.</t>
  </si>
  <si>
    <t>Leonardo Tours, SRL</t>
  </si>
  <si>
    <t>JVM-Pago factura NCF: B1500000270 d/f 22/04/2024, por servicio de transporte del Recinto.  Según Orden de compra ISFODOSU-2024-00097. Pago único.</t>
  </si>
  <si>
    <t>Empresas Miltin, SRL</t>
  </si>
  <si>
    <t>08/05/2024</t>
  </si>
  <si>
    <t>UM-Pago facturas anexas, por adquisición de Tickets de combustibles para los vehículos, gas propano para uso en la cocina del Recinto. Según Orden de compra ISFODOSU-2024-00017. Pagos Parciales.</t>
  </si>
  <si>
    <t>UM-Pago relación de facturas anexas, por adquisición de Tickets de combustibles para los vehículos y gas propano (GLP) para uso en la cocina del Recinto. Según Orden de compra  ISFODOSU-2024-00017. Pagos parciales.</t>
  </si>
  <si>
    <t>GTG Industrial, SRL</t>
  </si>
  <si>
    <t>REC-Pago relación de facturas anexas, por adquisición de insumos de limpieza para la Rectoría y el Recinto Félix Evaristo Mejía (FEM) del ISFODOSU. Según Orden de compra ISFODOSU-2023-00719. Pago único.</t>
  </si>
  <si>
    <t>11/01/2024</t>
  </si>
  <si>
    <t>16/01/2024</t>
  </si>
  <si>
    <t>06/02/2024</t>
  </si>
  <si>
    <t>EMH-Pago factura NCF: B1500004157 d/f  17/05/2024 por adquisición de materiales de limpieza para uso en Recinto. Según Orden de compra ISFOSOSU-2024-00169. Pago único.</t>
  </si>
  <si>
    <t>REC-Pago factura NCF: B1500004198 d/f 04/06/2024, por adquisición de insumo de limpieza para la Rectoría. Según Orden de compra ISFODOSU-2024-00149. Pagos parciales.</t>
  </si>
  <si>
    <t>Yona Yonel Diesel, SRL</t>
  </si>
  <si>
    <t>REC-Pago factura NCF: B1500000462 d/f 10/06/2024, por adquisición de combustibles (gasoil optimo) para la planta eléctrica del Recinto. Según Orden de compra ISFODOSU-2022-00672.</t>
  </si>
  <si>
    <t>Difo Eléctromecanica, SRL</t>
  </si>
  <si>
    <t>09/05/2024</t>
  </si>
  <si>
    <t>REC-Pago factura NCF: B1500000225 d/f 15/05/2024, por servicio de mantenimiento generadores eléctricos de la Rectoría. OR-2023-00710.Pagos parciales.</t>
  </si>
  <si>
    <t>15/05/2024</t>
  </si>
  <si>
    <t>JVM-Pago factura NCF: B1500000215 d/f 15/05/2024, correspondiente a servicio de mantenimiento y reparación de cuarto frio y aire acondicionado. Según Orden de compra ISFODOSU-2023-00450. Pagos parciales.</t>
  </si>
  <si>
    <t>REC-Pago relación de facturas anexas, por servicio de mantenimiento preventivo/correctivo de aires acondicionados y cuarto frio, pertenecientes a la Rectoría y el  Recinto FEM por el mes de mayo 2024. Según Orden de compra 2023-00611. Pagos parciales.</t>
  </si>
  <si>
    <t>Nestévez Servicios de Comunicación, SRL (Nescom)</t>
  </si>
  <si>
    <t>REC-Pago factura NCF: B1500000468 d/f 25/04/2024, correspondiente a la conducción de la graduación extraordinaria ISFODOSU, realizada en Santo Domingo el 17 de abril del 2024. Según Orden de compra ISFODOSU-2023-00527. Pagos parciales.</t>
  </si>
  <si>
    <t>Supligensa, SRL</t>
  </si>
  <si>
    <t>REC-Pago factura NCF: B1500000967 d/f 06/05/2024, por adquisición de insumos de limpiezas. Según Orden de compra ISFODOSU-2024-00148. Pago único.</t>
  </si>
  <si>
    <t>Aguas Nacionales Dominic, SRL</t>
  </si>
  <si>
    <t>JVM-Pago de relación de facturas anexas, por adquisición de alimentos para los estudiantes del Recinto. Según Orden  de compra ISFODOSU-2023-00492. Pagos parciales.</t>
  </si>
  <si>
    <t>07/03/2024</t>
  </si>
  <si>
    <t>12/04/2024</t>
  </si>
  <si>
    <t>Grupo de Inversiones Read Domínguez, SRL</t>
  </si>
  <si>
    <t>REC-Pago relación de facturas anexas, por servicio de alojamientos en varias actividades del ISFODOSU. Según Orden de compra ISFODOSU-2023-00068. Cierre de la orden.</t>
  </si>
  <si>
    <t>15/09/2023</t>
  </si>
  <si>
    <t>09/10/2023</t>
  </si>
  <si>
    <t>DISTRIBUIDORA Y SERVICIOS DIVERSOS DISOPE, SRL</t>
  </si>
  <si>
    <t>05/04/2024</t>
  </si>
  <si>
    <t>REC-Pago factura NCF: B1500000650 d/f 05/04/2024, por servicios de impresiones diversas. Según Orden de compra ISFODODU-2024-00056. Pagos parciales.</t>
  </si>
  <si>
    <t>Oficentro Oriental, SRL</t>
  </si>
  <si>
    <t>REC-Pago factura NCF: B1500000895 d/f 17/04/2024, por servicio de impresiones diversas para Rectoría. Según orden de compra 2024-00057.Pagos parciales.</t>
  </si>
  <si>
    <t>REC-Pago factura NCF: B1500000900 d/f 26/04/2024, por servicios de impresión y encuadernación para actividades diversas del ISFODOSU, cert. BS-0009755-2022 adenda BS-0001669-2024, pagos parciales.</t>
  </si>
  <si>
    <t>Procomer, SRL</t>
  </si>
  <si>
    <t>LNM-Pago factura NCF: B1500000299 d/f 21/05/2024, por servicio de mantenimiento y/o reparación de los equipos industriales (limpieza de muebles) del Recinto. Según Orden de compra ISFODOSU-2022-00701. Pagos parciales.</t>
  </si>
  <si>
    <t>DI Part, Partes y Mecánica Diesel, SRL</t>
  </si>
  <si>
    <t>EPH-Pago relación de facturas anexas, por servicios de mantenimiento y reparación de vehículos. Según Orden de compra ISFODOSU-2023-00054. Pagos parciales.</t>
  </si>
  <si>
    <t>LNM-Pago factura NCF: B1500000688 d/f 01/06/2024, por servicio de mantenimiento y/o reparación de la flotilla vehícular del Recinto. Según Orden de compra ISFODOSU-2023-00409. Pagos parciales.</t>
  </si>
  <si>
    <t>EPH-Pago relación de facturas anexas, por servicio de mantenimiento y reparación de vehículo. Según Orden de compra ISFODOSU-2023-00054. Pagos parciales.</t>
  </si>
  <si>
    <t>Hernandez Peguero &amp; Asociados, SRL</t>
  </si>
  <si>
    <t>LNM-Pago factura NCF: B1500000350 d/f 27/05/2024, por servicio de notarización de 40 contratos para uso en el Recinto. Según Orden de compra ISFODOSU-2020-00133. Cierre de la orden.</t>
  </si>
  <si>
    <t>INVERSIONES DLP, SRL</t>
  </si>
  <si>
    <t>JVM-Pago factura NCF: B1500001507 d/f 03/05/2024, por la adquisición de alimentos para los estudiantes del Recinto. Según Orden de compra ISFODOSU-2023-00482. Pagos parciales.</t>
  </si>
  <si>
    <t>UM-Pago factura NCF:B1500001519 d/f 09/05/2024, por adquisición de alimentos para los estudiantes del Recintos. Según Orden ISFODOSU-2023-00420. Pagos parciales.</t>
  </si>
  <si>
    <t>JVM-Pago factura NCF: B1500001503 d/f 03/05/2024, por la adquisición de alimentos y bebidas para los estudiantes del Recinto. Según Orden de compra ISFODOSU-2023-00177.Cierre de la orden.</t>
  </si>
  <si>
    <t>JVM-Pago factura NCF: B1500001506 d/f 03/05/2024, por adquisición de alimentos para los estudiantes del Recinto. Según Orden de compra ISFODOSU-2023-00474. Pagos parciales.</t>
  </si>
  <si>
    <t>JVM-Pago factura NCF: B1500001504 d/f 03/05/2024, por adquisición de alimentos para los estudiantes del Recinto. Según Orden de compra ISFODOSU-2023-00150. Pagos parciales.</t>
  </si>
  <si>
    <t>JVM-Pago factura NCF: B1500001508 d/f 03/05/2024, por adquisición de alimentos (carnes) para los estudiantes  del Recinto. Según Orden de compra ISFODOSU-2023-00468. Pagos parciales.</t>
  </si>
  <si>
    <t>JVM-Pago factura NCF: B1500001505 d/f 03/05/2024, por adquisición de alimentos (carnes procesadas) para los estudiantes del Recinto. Según Orden de compra ISFODOSU-2023-00447. Pagos parciales.</t>
  </si>
  <si>
    <t>JVM-Pago factura NCF: B1500001502 d/f 03/05/2024, por la adquisición de alimentos para los estudiantes del Recinto. Según Orden de compra ISFODOSU-2023-00115. Pagos parciales.</t>
  </si>
  <si>
    <t>JVM-Pago factura NCF: B1500001509 d/f 03/5/2024, por adquisición de alimentos (productos lácteos y huevos) para los estudiantes del Recinto. Según Orden de compra ISFODOSU-2023-00475. Pagos parciales.</t>
  </si>
  <si>
    <t>UM-Pago factura NCF: B1500001520 d/f 09/05/2024, por adquisición de alimentos para los estudiantes internos y semi-internos del Recinto. Según Orden de compra ISFODOSU-2023-00300. Pagos parciales.</t>
  </si>
  <si>
    <t>UM-Pago factura NCF: B1500001516 d/f 09/05/2024, por adquisición de alimentos (enlatados y empaquetados y conservas) para los estudiantes internos y semi-internos del Recinto. Según Orden de compra ISFODOSU-2022-00227. Pagos parciales.</t>
  </si>
  <si>
    <t>UM-Pago factura NCF: B1500001518 d/f 09/05/2024, por adquisición de alimentos (víveres) para los estudiantes internos y semi-internos del Recinto. Pago de la orden de compra ISFODOSU-2023-00290. Pagos parciales.</t>
  </si>
  <si>
    <t>UM-Pago factura NCF: B1500001517 d/f 09/05/2024, por adquisición de alimentos (frutas y verduras) para los estudiantes internos y semi-internos del Recinto. Según Orden de compra ISFODOSU-2022-00551. Pagos parciales.</t>
  </si>
  <si>
    <t>DISTRIBUIDORA PDS, SRL</t>
  </si>
  <si>
    <t>REC-Pago relación de facturas anexas, por adquisición de alimentos para la ración alimentaria de los estudiantes del ISFODOSU en el Recinto UM. Según CERT. BS-0008988-2023. Pagos parciales y amortización de avance de 20%.</t>
  </si>
  <si>
    <t>19/06/2024</t>
  </si>
  <si>
    <t>COMERCIALIZADORA LANIPSE, SRL</t>
  </si>
  <si>
    <t>EPH-Pago factura NCF: B1500000571 d/f 02/04/2024, por adquisición de alimentos para los estudiantes del Recinto. Según Orden de compra ISFODOSU-2023-000411. Pagos parciales.</t>
  </si>
  <si>
    <t>EPH-Pago relación de facturas anexas, por adquisición de remanentes de alimentos y bebidas. Según Orden de compra ISFODOSU-2023-00411. Pagos parciales.</t>
  </si>
  <si>
    <t>Centroxpert STE, SRL</t>
  </si>
  <si>
    <t>REC-Pago factura NCF: B1500003201 d/f 16/05/2024, por adquisición de cámaras WEB para el ISFODOSU. Según Orden de compra ISFODOSU-2024-00132. Pago único.</t>
  </si>
  <si>
    <t>AGROGLOBAL EXPORT E IMPORT, SRL</t>
  </si>
  <si>
    <t>FEM-Pago relación de facturas anexas, por adquisición de alimentos para los estudiantes del Recintos. Según Orden de compra ISFODOSU-2023-0712. Pagos parciales.</t>
  </si>
  <si>
    <t>20/02/2024</t>
  </si>
  <si>
    <t>19/04/2024</t>
  </si>
  <si>
    <t>Inversiones ND &amp; Asociados, SRL</t>
  </si>
  <si>
    <t>FEM-Pago factura NCF: B1500002048 d/f 09/04/2024, por adquisición de alimentos para los estudiantes del Recinto.1er pago de la orden 2024-00121.Pagos parciales.</t>
  </si>
  <si>
    <t>EMH-Pago factura NCF: B1500002042 d/f 08/04/2024, por adquisición de alimentos paras los estudiantes del Recinto. Según Orden de compra ISFODOSU-2023-00755. Pagos parciales.</t>
  </si>
  <si>
    <t>FEM-Pago factura NCF: B1500002057 d/f 17/04/2024, por adquisición de alimentos para los estudiantes del Recinto.OR-2024-00121.Pagos Parciales.</t>
  </si>
  <si>
    <t>03/04/2024</t>
  </si>
  <si>
    <t>Kukira Servicios Múltiples, SRL</t>
  </si>
  <si>
    <t>JVM-Pago factura NCF: B1500000322 d/f 03/05/2024, por servicio de catering para diferentes actividades en el Recinto. Según Orden de compra ISFODOSU-2023-00497. Cierre de orden.</t>
  </si>
  <si>
    <t>Maxx Extintores, SRL</t>
  </si>
  <si>
    <t>JVM-Pago factura NCF: B1500000385 d/f 30/01/2024, por contratación de servicio de mantenimiento y recarga de extintores para el Recinto. OR-2023-00696.Pagos Parciales.</t>
  </si>
  <si>
    <t>30/01/2024</t>
  </si>
  <si>
    <t>Maroctac Comercial, SRL</t>
  </si>
  <si>
    <t>EMH-Pago factura NCF: B1500000700 d/f 24/05/2024, por adquisición de conmutadores para la bomba de suministro de agua potable del Recinto.OR-2024-00181.Pago Único.</t>
  </si>
  <si>
    <t>Importadora Codepro, SRL</t>
  </si>
  <si>
    <t>FEM-Pago factura NCF: B1500000120 d/f 06/05/2024, por adquisición de alimentos para los estudiantes del Recinto.OR-2024-00034.Cierre de Orden.</t>
  </si>
  <si>
    <t>Eventos Sonia &amp; Felix, SRL</t>
  </si>
  <si>
    <t>LNNM-Pago relación de facturas anexas, por servicio de catering para las diferentes actividades académicas dirigido a Mipymes desarrolladas en el Recinto. Según Orden de compra ISFODOSU-2024-00041. Pagos parciales.</t>
  </si>
  <si>
    <t>Servicios Logísticos Express, SRL</t>
  </si>
  <si>
    <t>29/04/2024</t>
  </si>
  <si>
    <t>LNM-Pago factura NCF: B1500000195 d/f 29/04/2024, por servicio de mantenimiento y relleno de extintores, para operatividad del Recinto.OR-2023-00639.Pago único.</t>
  </si>
  <si>
    <t>Turistrans Transporte y Servicios, SRL</t>
  </si>
  <si>
    <t>REC-Pago factura NCF: B1500000618 d/f 17/06/2024, por servicio de transporte para actividad de integración ISFODOSU-2024. Según Orden de compra ISFODOSU-2024-00216. Pago único.</t>
  </si>
  <si>
    <t>Martínez Torres Traveling, SRL</t>
  </si>
  <si>
    <t>REC- Pago factura NCF: B1500001152 d/f 18/04/2024, por servicio de desayuno, almuerzo, refrigerio y estación liquida, para diferentes actividades en el ISFODOSU, dirigido a MiPymes. Según Orden de compra ISFODOSU-2024-00068. Pago único.</t>
  </si>
  <si>
    <t>Centro de Investigación Econométrica Del Norte, Cien, SRL</t>
  </si>
  <si>
    <t>REC-Pago factura NCF: B1500000061 d/f 03/05/2024, contratación de capacitaciones para empleados de la Rectoria.OR-2023-00573.Pago Único.</t>
  </si>
  <si>
    <t>Maitri, SRL</t>
  </si>
  <si>
    <t>REC-Pago factura NCF.B1500000171 d/f 03/05/2024, por contratación de conferencia enfocada al valor del compromiso para los colaboradores del ISFODOSU.OR-2024-00145.Pago Único.</t>
  </si>
  <si>
    <t>Stage Visual and Sound SVS, SRL</t>
  </si>
  <si>
    <t>REC-Pago factura NCF: B1500000321 d/f 01/05/2024, montaje para graduación extraordinaria abril 2024 del ISFODOSU. Según Orden de compra ISFODOSU-2024-00053. Pago único.</t>
  </si>
  <si>
    <t>Dita Services, SRL</t>
  </si>
  <si>
    <t>30/04/2024</t>
  </si>
  <si>
    <t>JVM-Pago factura NCF.B1500000424 d/f 30/04/2024, por adquisición de servicios de fumigación y control de placas por un año, mes de abril 2004.OR-2023-00676.Pagos Parciales.</t>
  </si>
  <si>
    <t>La Cocina Gustaer, SRL</t>
  </si>
  <si>
    <t>13/12/2023</t>
  </si>
  <si>
    <t>REC-Pago de factura NCF: B1500000249 d/f 13/12/2023, por servicios catering para taller de proyecto nacional de disciplina positiva para el Recinto Urania Montas. Según orden de compra 2023-00344.Pagos parciales.</t>
  </si>
  <si>
    <t>Cobros Empresariales y Bancarios Cobria, SRL</t>
  </si>
  <si>
    <t>REC- Pago factura NCF: B1500000028 d/f 21/03/2024, por contratación de servicios de alguacil. Orden de compra ISFODOSU 2023-00134.Pagos Parciales.</t>
  </si>
  <si>
    <t>21/03/2024</t>
  </si>
  <si>
    <t>Otrojo EIRL</t>
  </si>
  <si>
    <t>REC-Pago factura NCF: B1500000029 d/f 16/05/2024, por servicios fotográficos para las actividades realizadas en el ISFODOSU. Según Orden de compra ISFODOSU-2023-00637. Pagos parciales.</t>
  </si>
  <si>
    <t>Lufisa Comercial, SRL</t>
  </si>
  <si>
    <t>FEM-Pago relación de facturas anexas, por adquisición de alimentos para los estudiantes del Recinto. Según Orden de compra ISFODOSU-2024-00023. Pagos parciales.</t>
  </si>
  <si>
    <t>UVRO Soluciones Empresariales, SRL</t>
  </si>
  <si>
    <t>FEM-Pago relación de facturas anexas, por adquisición de alimentos para los estudiantes del Recinto. OR- 2024-00113.Pagos Parciales.</t>
  </si>
  <si>
    <t>Comercial Benzan Herrera, SRL</t>
  </si>
  <si>
    <t>UM-Pago factura NCF.B1500001210 d/f 24/04/2024, por adquisición de artículos de limpieza e higiene para uso del Recinto.3er pago de la orden de compra 2023-00259.Pagos parciales.</t>
  </si>
  <si>
    <t>UM-Pago factura NCF: B1500001203 d/f 18/04/2024, por adquisición de alimentos para los estudiantes (Internos y externos) del Recinto.1er pago de orden de compra 2023-00698.Pago parciales.</t>
  </si>
  <si>
    <t>UM-Pago factura NCF: B1500001202 d/f 18/04/2024, por adquisición de alimentos (Cereales y carbohidratos) para los estudiantes (Internos y semi-internos) del Recinto.1er pago de la orden de compra 2023-00700.Pago parciales.</t>
  </si>
  <si>
    <t>UM-Pago factura NCF: B1500001198 d/f 18/4/2024, por adquisición de alimentos para los estudiantes del Recinto. Según Orden de compra ISFODOSU-2022-00691. Cierre de la orden.</t>
  </si>
  <si>
    <t>Fab's Jr Liquors, SRL</t>
  </si>
  <si>
    <t>EMH-Pago factura NCF: B1500000049 d/f 01/04/2024, por adquisición de alimentos para los estudiantes del Recinto. Según Orden de compra ISFODOSU-2023-00754. Pagos parciales.</t>
  </si>
  <si>
    <t>Fesa, SRL</t>
  </si>
  <si>
    <t>REC-Pago factura NCF: B1500000164 d/f 22/04/2024, por adquisición de artículos ferreteros. Según Orden de compra ISFODOSU-2024-00083. Pago único.</t>
  </si>
  <si>
    <t>Ta Bueno Cafetería, SRL</t>
  </si>
  <si>
    <t>UM-Pago factura NCF: B1500000218 d/f 08/05/2024, por servicio de catering para diferentes actividades en el Recinto. Según orden de compra 2023-00172.Pagos Parciales.</t>
  </si>
  <si>
    <t>UM-Pago factura NCF: B1500000217 d/f 08/05/2024, por servicio de catering para diferentes actividades en el Recinto.Segun orden de compra 2023-00606.Pagos Parciales.</t>
  </si>
  <si>
    <t>Industriales Techa, SRL</t>
  </si>
  <si>
    <t>REC-Pago factura NCF: B1500000214 d/f 03/06/2024, por servicio de fumigación en los espacios exteriores de la Rectoría y el Recinto FEM. Según Orden de compra ISFODOSU-2023-00564. Pagos parciales.</t>
  </si>
  <si>
    <t>Suplimade Comercial, SRL</t>
  </si>
  <si>
    <t>28/02/2024</t>
  </si>
  <si>
    <t>LNM-Pago factura NCF: B1500000730 d/f 25/03/2024, por adquisición de provisiones (condimentos) para uso de la alimentación de los estudiantes del Recinto, OR-2023-00368, pagos parciales.</t>
  </si>
  <si>
    <t>REC-Pago relación de facturas anexas, por adquisición de alimentos crudos para la ración alimentaria de los estudiantes del ISFODOSU en sus diferentes Recintos, dirigido a PIPYMES. Según CERT. BS-0005755-2023.</t>
  </si>
  <si>
    <t>25/01/2024</t>
  </si>
  <si>
    <t>29/02/2024</t>
  </si>
  <si>
    <t>LNM-Pago factura NCF: B1500000760 d/f 25/04/2024, por adquisición de alimentos (lácteos y huevos) para alimentación de los estudiantes del Recinto. Según Orden de compra ISFODOSU-2023-00167. Pagos parciales.</t>
  </si>
  <si>
    <t>LNM-Pago factura NCF: B1500000762 d/f 25/04/2024, por adquisición de alimentos para los estudiantes del Recinto. Según Orden de compra ISFODOSU-2023-00692. Pagos parciales.</t>
  </si>
  <si>
    <t>LNM-Pago factura NCF: B1500000759 d/f 25/04/2024, por adquisición de alimentos (carbohidratos) para los estudiantes del Recinto. Según Orden de compra ISFODOSU-2023-00519. Pagos parciales.</t>
  </si>
  <si>
    <t>FEM-Pago factura NCF: B1500000752 d/f 24/04/2024, por adquisición alimentos (productos lácteos) para los estudiantes del Recinto. Según Orden de compra ISFODOSU-2024-00106. Dirigido a MiPymes. Pagos parciales.</t>
  </si>
  <si>
    <t>LNM-Pago factura NCF: B1500000803 d/f 29/05/2024, por adquisición de alimentos (bacalao) para los estudiantes del Recinto. Según Orden de compra ISFODOSU-2023-00518. Pagos parciales.</t>
  </si>
  <si>
    <t>LNM-Pago factura NCF: B1500000808 d/f 29/05/2024, por adquisición de alimentos (agua y café) para los estudiantes del Recinto. Según Orden de compra ISFODOSU-2023-00388. Pagos parciales.</t>
  </si>
  <si>
    <t>LNM-Pago de factura NCF: B1500000761 d/f 25/04/2024, por adquisición de alimentos para los estudiantes del Recinto. Según Orden de compra ISFODOSU-2022-00368. Pagos parciales.</t>
  </si>
  <si>
    <t>Qualipliers, EIRL</t>
  </si>
  <si>
    <t>EMH-Pago factura NCF: B1500000171 d/f 22/05/2024.por adquisición de capacitores para la bomba de suministro de agua potable del Recinto.OR-2024-00182.Pago Único.</t>
  </si>
  <si>
    <t>Ranraiby Construcciones &amp; Servicios, SRL</t>
  </si>
  <si>
    <t>LNNM-Pago factura NCF: B1500000378  d/f 02/04/2024, por servicio de catering para las diferentes actividades desarrolladas en el Recinto dirigido a MIPYMES. Según Orden de compra ISFODOSU-2023-00531. Pago único.</t>
  </si>
  <si>
    <t>Slyking Group SRL</t>
  </si>
  <si>
    <t>JVM-Pago factura NCF: B1500000250 d/f 09/05/2024, por adquisición de alimentos para los estudiantes del Recinto.OR-2023-00469.Pagos parciales.</t>
  </si>
  <si>
    <t>Sanfra Food &amp; Catering, S.R.L.</t>
  </si>
  <si>
    <t>REC-Pago de factura NCF: B1500000184 d/f 03/05/2024, por servicio de refrigerios, almuerzos y estaciones permanentes para las actividades académicas y administrativas del ISFODOSU. Según Orden de compra ISFODOSU- 2023-00511. Pagos parciales.</t>
  </si>
  <si>
    <t>REC-Pago relación de facturas anexas, por servicio de catering (Refrigerios, almuerzos, cenas y estaciones liquidas) para actividades académicas y administrativas de la Rectoría. Según orden de compra ISFODOSU-2023-00715. Pagos parciales.</t>
  </si>
  <si>
    <t>Moncali, SRL</t>
  </si>
  <si>
    <t>FEM-Pago factura NCF: B1500000183 d/f 21/03/2024, por adquisición de alimentos para los estudiantes del Recinto. Según Orden de compra ISFODOSU-2024-00037. Pagos parciales.</t>
  </si>
  <si>
    <t>Augustos DS, SRL</t>
  </si>
  <si>
    <t>FEM-Pago factura NCF: B1500000135 d/f 05/04/2024, por adquisición de alimentos para los estudiantes del Recinto. Según Orden de compra ISFODOSU-2024-00021. Pago único.</t>
  </si>
  <si>
    <t>EMH-Pago factura NCF: B1500000137 d/f 05/04/2024, por adquisición de alimentos para los estudiantes del Recinto. Según Orden de compra ISFODOSU-2023-00753. Pagos parciales.</t>
  </si>
  <si>
    <t>1955 General Business, Bienes y Servicios, SRL</t>
  </si>
  <si>
    <t>REC-Pago factura NCF: B1500000032 d/f 20/05/2024, por adquisición de materiales para impresión de carnet para estudiantes y docentes. Según Orden de compra ISFODOSU-2024-00167. Pago único.</t>
  </si>
  <si>
    <t>REC-Pago factura NCF: B1500000036 d/f 14/06/2024, por adquisición de luminarias para diferentes áreas del Fem y Rectoría. Dirigido a MIPYMES. OR 2024-00165.Pago Único.</t>
  </si>
  <si>
    <t>REC-Pago factura NCF: B1500000034 d/f 10/06/2024, por adquisición de insumos de limpieza y de cocina para la Rectoría del ISFODOSU. Según Orden de compra ISFODOSU-2024-00146. Pagos parciales.</t>
  </si>
  <si>
    <t>REC-Pago factura NCF: B1500000035 d/f 12/06/2024, por adquisición de Detectores de Movimientos y Detectores de Humo para el Edificio de la Rectoría y CEREMA del ISFODOSU. Según Orden de compra ISFODOSU-2024-00220. Pago único.</t>
  </si>
  <si>
    <t>Solvalmen, SRL</t>
  </si>
  <si>
    <t>FEM-Pago factura NCF: B1500000089 d/f 08/04/2024, por adquisición de utensilios de cocina diversos para el Recinto Fem.OR-2024-00085.Pago Único.</t>
  </si>
  <si>
    <t>Yaxis Comercial, SRL</t>
  </si>
  <si>
    <t>EPH-Pago factura NCF: B1500000242 d/f 24/05/2024, por adquisición de medallas y placas para colaboradores del ISFODOSU. Según Orden de compra ISFODOSU-2024-00054. Pagos parciales.</t>
  </si>
  <si>
    <t>EMH-Pago factura NCF: B1500000214 d/f 14/03/2024, por adquisición de alimentos para los estudiantes del Recinto. Según Orden de compra ISFODOSU-2023-00752. Pagos parciales.</t>
  </si>
  <si>
    <t>14/03/2024</t>
  </si>
  <si>
    <t>FEM-Pago factura NCF: B1500000223 d/f 04/04/2024, por adquisición de alimentos para los estudiantes del Recinto.OR-2023-00734.Pagos parciales.</t>
  </si>
  <si>
    <t>EHM-Pago relación de facturas anexas, por adquisición de alimentos para los estudiantes del Recinto. Según Orden de compra ISFODOSU-2023-00738. Pagos parciales.</t>
  </si>
  <si>
    <t>REC-Pago factura NCF: B1500000243 d/f 24/05/2024, por adquisición de plantas de Echevaría para actividad del día de la madre del ISFODOSU.OR-2024-00029.Pagos parciales.</t>
  </si>
  <si>
    <t>EMH-Pago factura NCF: B1500000234 d/f 02/05/2024, por adquisición de alimentos (derivados de cereales y granos) para alimentación de estudiantes, personal administrativo y docente del Recinto. Según Orden de compra ISFODOSU-2024-00043. Pagos parciales.</t>
  </si>
  <si>
    <t>UM-Pago factura NCF: B1500000235 d/f 02/05/2024, por adquisición de alimentos para los estudiantes internos y semi-internos del Recinto. Según Orden de compra ISFODOSU-2024-00091. Pagos parciales.</t>
  </si>
  <si>
    <t>UM-Pago factura NCF: B1500000245 d/f 29/05/2024, por adquisición de artículos de limpieza e higiene para uso en las diferentes áreas del Recinto.OR-2023-00540.Cierre de Orden.</t>
  </si>
  <si>
    <t>EMH-Pago de relación de facturas anexas, por adquisición de alimentos para los estudiantes del Recinto. Según Orden de compra ISFODOSU-2023-00738. Pagos Parciales.</t>
  </si>
  <si>
    <t>R&amp;S Innovation Business Group Ibg, SRL</t>
  </si>
  <si>
    <t>JVM-Pago factura NCF: B1500000084 d/f 24/05/2024, por adquisición de vasos térmicos para estudiantes del Recinto. Dirigido a MIPYME. Según Orden de compra ISFODOSU-2024-00079. Pago único.</t>
  </si>
  <si>
    <t>Comercial Fenix Espinal, SRL</t>
  </si>
  <si>
    <t>REC-Pago factura NCF: B1500000120 d/f 16/05/2024, por adquisición de insumos de limpieza para la Rectoria.OR-2024-00150.Pago Único.</t>
  </si>
  <si>
    <t>Grupo Comercial Bestyein, S.R.L</t>
  </si>
  <si>
    <t>REC-Pago factura NCF: B1500000153 d/f 02/05/2024, por adquisición de insumos de limpieza para la Rectoria.OR-2024-00147.Unico Pago.</t>
  </si>
  <si>
    <t>APPETITUSRD, SRL</t>
  </si>
  <si>
    <t>REC-Pago factura NCF: B1500000033 d/f 28/02/2024, por servicios de catering para Directores participantes en el Diplomado Liderazgo Pedagógico, San Pedro de Macorís. Según Orden de compra ISFODOSU-2024-00011. Pagos parciales.</t>
  </si>
  <si>
    <t>11/03/2024</t>
  </si>
  <si>
    <t>FEM-Pago factura NCF: B1500000032 d/f 28/02/2024, correspondiente a servicios de catering para diferentes actividades en el Recinto. Según Orden de compra ISFODOSU-2023-00590. Pagos parciales.</t>
  </si>
  <si>
    <t>04/03/2024</t>
  </si>
  <si>
    <t>REC-Pago factura NCF:B1500000034 d/f 04/03/2024, por servicio de catering y refrigerio para diferentes actividades realizadas por la Dirección de Extensión en los Recintos, dirigido a Mipymes. Según Orden de compra ISFODOSU-2023-00532. Cierre de orden.</t>
  </si>
  <si>
    <t>REC-Pago de factura NCF: B1500000035 d/f 11/03/2024, por contratación de refrigerios y almuerzos por la realización de actividades de integración para la Rectoría y  FEM.OR-2023-00546.Ultimo pago.</t>
  </si>
  <si>
    <t>Pago factura NCF: B1500000037 d/f 01/04/2024, por servicio de catering para Directores participantes en el Diplomado Liderazgo Pedagógico en el Recinto. Según Orden de compra ISFODOSU-2023-00730. Cierre de la orden.</t>
  </si>
  <si>
    <t>Grupo Garcel, SRL</t>
  </si>
  <si>
    <t>EPH-Pago factura NCF: B1500000017 d/f 29/05/2024, por servicios de catering dirigido a MYPIMES. Según Orden de compra ISFODOSU-2024-00063. Pagos parciales.</t>
  </si>
  <si>
    <t>Sube Tecnologies And Services SRL</t>
  </si>
  <si>
    <t>REC-Pago factura NCF: B1500000030 d/f 18/06/2024, por servicio de mantenimiento para los (3) ascensores de la Rectoría por un período de un (1) año. Según Orden de compra ISFODOSU-2023-00711. Pagos parciales.</t>
  </si>
  <si>
    <t>Ism Materiales Contra Incendios, SRL</t>
  </si>
  <si>
    <t>EMH-Pago factura NCF: B1500000015 d/f 17/06/2024, por servicio de mantenimiento y relleno de extintores. OR-2024-00222.Pago Único.</t>
  </si>
  <si>
    <t>UNIVERSIDAD TECNOLOGICA DE SANTIAGO UTESA</t>
  </si>
  <si>
    <t>REC-Pago factura NCF: B1500003951 d/f 01/05/2024, uso del salón y todos los recursos para el Desarrollo del Diplomado de Liderazgo pedagógico, Cohorte 3. Cert-CI-0000246-2024. Pago Único.</t>
  </si>
  <si>
    <t>Asociación Dominicana de Administradores de Gestión Humana, ADOARH</t>
  </si>
  <si>
    <t>REC-Pago factura NCF: B1500000118 d/f 23/11/2023, por participación en el  XVI Congreso Nacional de Gestión Humana (ADOARH). Según Orden de compra ISFODOSU-2023-00348. Pago único.</t>
  </si>
  <si>
    <t>23/11/2023</t>
  </si>
  <si>
    <t>Instituto De Las Hijas De Maria Auxiliadora E Inspectoría Antillana San José</t>
  </si>
  <si>
    <t>EPH-Pago factura NCF: B1500000046 d/f 15/04/2024, por servicio de capacitación. Según Orden de compra ISFODOSU-2023-00558. Cierre de la orden.</t>
  </si>
  <si>
    <t>15/04/2024</t>
  </si>
  <si>
    <t>SEGURO NACIONAL DE SALUD</t>
  </si>
  <si>
    <t>REC-pago factura NCF: B1500011935 d/f 23/05/2024, correspondiente a seguro complementario para colaboradores del ISFODOSU y sus dependientes. Mes junio 2024.</t>
  </si>
  <si>
    <t>MAIKOL JOSE DE LA ROSA RAMIREZ</t>
  </si>
  <si>
    <t>JVM-Pago factura NCF: B1500000586 d/f 01/04/2024, por adquisición de frutas y vegetales para los estudiantes del Recinto.OR-2023-00750.</t>
  </si>
  <si>
    <t>JUAN CARLOS ALVAREZ ROMERO</t>
  </si>
  <si>
    <t>REC-Pago relación de facturas anexas, por servicios de filmación, edición, streaming de videos para actividades del ISFODOSU. Según Orden de compra ISFODOSU-2023-00726. Pagos parciales.</t>
  </si>
  <si>
    <t>SEMINARIO SAN PIO X</t>
  </si>
  <si>
    <t>REC-Pago factura NCF: B1500000017 d/f 03/06/2024, por servicio de hospedaje corresp. al periodo marzo-abril 2024, para los estudiantes de la residencia masculina del Recinto LNNM del ISFODOSU. Según CERT: CI-0000314-2024. 1er pago del convenio.</t>
  </si>
  <si>
    <t>PARROQUIA CATEDRAL SAN PEDRO APOSTOL</t>
  </si>
  <si>
    <t>REC-Pago del 25% del contrato mediante factura NCF: B1500000011 d/f 02/05/2024, por uso de auditorium, AA, equipo de sonido, proyector y sillas para el desarrollo del Diplomado en Liderazgo Pedagógico, COHARTE 4, en San Pedro. Según CERT. CI-0000240-2024.</t>
  </si>
  <si>
    <t>Organización de Estados Iberoamericanos para La Educación La Ciencia y La Cultura</t>
  </si>
  <si>
    <t>REC-Pago factura NCF:B1500000114 d/f/ 07/05/2024, 50% corresp. al 1er. pago del Convenio para el Desarrollo Profesional Docente y Adm. entre el ISFODOSU y la OEI. Según CERT. No. CI-0000269-2024.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</si>
  <si>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</si>
  <si>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</si>
  <si>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</si>
  <si>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</si>
  <si>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</si>
  <si>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</si>
  <si>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</si>
  <si>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</si>
  <si>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</si>
  <si>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</si>
  <si>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</si>
  <si>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</si>
  <si>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</si>
  <si>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Cheque</t>
  </si>
  <si>
    <t>FERNANDO SOLIS ROSARIO</t>
  </si>
  <si>
    <t>PAGO FACT B1500000054  POR SERVICIO DE HERRERIA PARA RECINTO URANIA MONTAS - ORDEN 2024-00004</t>
  </si>
  <si>
    <t>Compu Office Dominicana SRL</t>
  </si>
  <si>
    <t>PAGO FACT B1500000116  POR ADQUISICION DE TONERS PARA LA RECTORIA - ORDEN 2024-00001</t>
  </si>
  <si>
    <t>FEMARAL , EIRL</t>
  </si>
  <si>
    <t>PAGO FACT B1500016428  POR ADQUISICION DE INSUMOS PARA TRABAJOS DE REPARACION DE AULAS RECINTO U...</t>
  </si>
  <si>
    <t>ASOC. DE INST. EDUCATIVAS PRIVADAS AINEP</t>
  </si>
  <si>
    <t>PAGO FACT B1500000008  POR PARTICIPACION 20 DIRECTORES Y  PERSONAL DE ISFODOSU EN CONFERENCIA "M...</t>
  </si>
  <si>
    <t>ERICK DAIVY REYES BALBI</t>
  </si>
  <si>
    <t>REC - REPOSICION FONDO DE CAJA CHICA DE RECTORIA Y LOS RECINTOS POR GASTOS MENORES Y URGENCIA  M...</t>
  </si>
  <si>
    <t>N/A</t>
  </si>
  <si>
    <t>TOTALES</t>
  </si>
  <si>
    <t>0.00</t>
  </si>
  <si>
    <t>LIC JOSE ERNESTO JIMENEZ</t>
  </si>
  <si>
    <t>DIRECTOR FINANCIERO, ISFODOSU</t>
  </si>
  <si>
    <t>INSTITUTO SUPERIOR DE FORMACION DOCENTE SALOME UREÑA</t>
  </si>
  <si>
    <t>VALORES EN RD$</t>
  </si>
  <si>
    <t>Fecha de creación</t>
  </si>
  <si>
    <t>Corresp. Junio 2024</t>
  </si>
  <si>
    <t>PAGO A PROVEEDORES AL 31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</si>
</sst>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theme="0"/>
      <name val="Times New Roman"/>
      <family val="1"/>
    </font>
    <font>
      <sz val="8"/>
      <name val="Aptos Narrow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49" fontId="3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2" applyFont="1" applyAlignment="1">
      <alignment horizontal="center" vertical="center" wrapText="1"/>
    </xf>
    <xf numFmtId="2" fontId="5" fillId="0" borderId="0" xfId="2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15" fontId="5" fillId="3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2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4" fontId="5" fillId="3" borderId="2" xfId="2" applyFont="1" applyFill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4" fontId="5" fillId="3" borderId="9" xfId="2" applyFont="1" applyFill="1" applyBorder="1" applyAlignment="1">
      <alignment horizontal="center" vertical="center" wrapText="1"/>
    </xf>
    <xf numFmtId="2" fontId="5" fillId="3" borderId="9" xfId="2" applyNumberFormat="1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49" fontId="6" fillId="4" borderId="0" xfId="1" applyNumberFormat="1" applyFont="1" applyFill="1" applyBorder="1" applyAlignment="1">
      <alignment horizontal="center" vertical="center" wrapText="1"/>
    </xf>
    <xf numFmtId="43" fontId="5" fillId="4" borderId="0" xfId="1" applyFont="1" applyFill="1" applyBorder="1" applyAlignment="1">
      <alignment horizontal="center" vertical="center" wrapText="1"/>
    </xf>
    <xf numFmtId="15" fontId="5" fillId="4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left" vertical="center"/>
    </xf>
    <xf numFmtId="49" fontId="5" fillId="3" borderId="0" xfId="1" applyNumberFormat="1" applyFont="1" applyFill="1" applyBorder="1" applyAlignment="1">
      <alignment horizontal="center" vertical="center" wrapText="1"/>
    </xf>
    <xf numFmtId="43" fontId="5" fillId="3" borderId="0" xfId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5" fontId="6" fillId="3" borderId="4" xfId="0" applyNumberFormat="1" applyFont="1" applyFill="1" applyBorder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center" wrapText="1"/>
    </xf>
    <xf numFmtId="15" fontId="6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left" vertical="center"/>
    </xf>
    <xf numFmtId="14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left" vertical="center"/>
    </xf>
    <xf numFmtId="43" fontId="6" fillId="4" borderId="0" xfId="0" applyNumberFormat="1" applyFont="1" applyFill="1" applyAlignment="1">
      <alignment horizontal="left" vertical="center"/>
    </xf>
    <xf numFmtId="43" fontId="5" fillId="0" borderId="0" xfId="1" applyFont="1" applyBorder="1" applyAlignment="1">
      <alignment horizontal="center" vertical="center" wrapText="1"/>
    </xf>
    <xf numFmtId="0" fontId="10" fillId="0" borderId="0" xfId="0" applyFont="1"/>
    <xf numFmtId="43" fontId="5" fillId="0" borderId="0" xfId="1" applyFont="1" applyAlignment="1">
      <alignment horizontal="center" vertical="center" wrapText="1"/>
    </xf>
    <xf numFmtId="0" fontId="10" fillId="3" borderId="0" xfId="0" applyFont="1" applyFill="1"/>
  </cellXfs>
  <cellStyles count="4">
    <cellStyle name="Millares" xfId="1" builtinId="3"/>
    <cellStyle name="Moneda" xfId="2" builtinId="4"/>
    <cellStyle name="Normal" xfId="0" builtinId="0"/>
    <cellStyle name="Normal 2" xfId="3" xr:uid="{D4E600B5-F119-4C3C-9964-BC1BA2A378C3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F00896A5-5A47-437C-AC1D-ED1DECFE7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729833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C9BA8-B6FD-423A-8886-1A4EC9945330}" name="Tabla1" displayName="Tabla1" ref="A9:L217" totalsRowCount="1" headerRowDxfId="14" dataDxfId="12" totalsRowDxfId="13" headerRowBorderDxfId="29" tableBorderDxfId="28" totalsRowBorderDxfId="27">
  <autoFilter ref="A9:L216" xr:uid="{69BC9BA8-B6FD-423A-8886-1A4EC9945330}"/>
  <sortState xmlns:xlrd2="http://schemas.microsoft.com/office/spreadsheetml/2017/richdata2" ref="A10:J211">
    <sortCondition ref="D9:D211"/>
  </sortState>
  <tableColumns count="12">
    <tableColumn id="1" xr3:uid="{D5C8D8D5-AEF7-4A7C-914C-A5013DFFC6A2}" name="No." totalsRowLabel="TOTALES" dataDxfId="26" totalsRowDxfId="11"/>
    <tableColumn id="12" xr3:uid="{A27151A9-E557-46C7-8F42-A12ADCB33B12}" name="Tipo de Pago" dataDxfId="25" totalsRowDxfId="10"/>
    <tableColumn id="5" xr3:uid="{0D2241D3-BAC2-47F1-B437-C715E8F8AA76}" name="Fecha de Documento" dataDxfId="24" totalsRowDxfId="9"/>
    <tableColumn id="4" xr3:uid="{149EB2EE-70AB-4789-9E3C-B2F3237D6530}" name="No. De Documento de Pago" dataDxfId="23" totalsRowDxfId="8"/>
    <tableColumn id="8" xr3:uid="{AA06D80D-5D4A-46CC-8571-A326B7773FEF}" name="Fecha de la Factura" dataDxfId="22" totalsRowDxfId="7"/>
    <tableColumn id="2" xr3:uid="{C30087AA-F7DF-44D6-B861-F0A27B6A51D9}" name="Beneficiario" dataDxfId="21" totalsRowDxfId="6"/>
    <tableColumn id="7" xr3:uid="{E1C160C2-713E-4AB0-8413-182E7365A856}" name="Concepto" dataDxfId="20" totalsRowDxfId="5"/>
    <tableColumn id="11" xr3:uid="{97ACB7C0-3B0B-42A7-A020-A2E2EE465845}" name="Monto Facturado DOP" totalsRowFunction="sum" dataDxfId="19" totalsRowDxfId="4" dataCellStyle="Moneda"/>
    <tableColumn id="9" xr3:uid="{163FA476-9026-4CC1-8CA0-D62E43DADB9D}" name="Monto Pagado DOP" totalsRowFunction="sum" dataDxfId="18" totalsRowDxfId="3" dataCellStyle="Moneda"/>
    <tableColumn id="10" xr3:uid="{B85858D6-E55D-4F00-A96D-0AB155F9E08D}" name="Monto Pendiente DOP" totalsRowLabel="0.00" dataDxfId="17" totalsRowDxfId="2" dataCellStyle="Moneda" totalsRowCellStyle="Millares">
      <calculatedColumnFormula>+Tabla1[[#This Row],[Monto Pagado DOP]]-Tabla1[[#This Row],[Monto Facturado DOP]]</calculatedColumnFormula>
    </tableColumn>
    <tableColumn id="13" xr3:uid="{F98DA391-705E-4A5A-B941-CFDA98B12852}" name="Estado" dataDxfId="16" totalsRowDxfId="1" totalsRowCellStyle="Millares"/>
    <tableColumn id="14" xr3:uid="{1352CB57-9F1D-4631-8CEC-CA21952BD28C}" name="Fecha estimada de Pago" dataDxfId="15" totalsRowDxfId="0">
      <calculatedColumnFormula>+Tabla1[[#This Row],[Fecha de Documento]]+15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4"/>
  <sheetViews>
    <sheetView tabSelected="1" topLeftCell="A212" zoomScaleNormal="100" workbookViewId="0">
      <selection activeCell="J10" sqref="J10"/>
    </sheetView>
  </sheetViews>
  <sheetFormatPr baseColWidth="10" defaultColWidth="9.140625" defaultRowHeight="15.75" x14ac:dyDescent="0.25"/>
  <cols>
    <col min="1" max="1" width="9" style="2" bestFit="1" customWidth="1"/>
    <col min="2" max="2" width="17.42578125" style="2" customWidth="1"/>
    <col min="3" max="3" width="15.7109375" style="2" customWidth="1"/>
    <col min="4" max="4" width="17" style="2" customWidth="1"/>
    <col min="5" max="6" width="23.42578125" style="2" customWidth="1"/>
    <col min="7" max="7" width="38.42578125" style="2" customWidth="1"/>
    <col min="8" max="8" width="20.5703125" style="2" customWidth="1"/>
    <col min="9" max="9" width="21.140625" style="2" customWidth="1"/>
    <col min="10" max="10" width="15.28515625" style="4" customWidth="1"/>
    <col min="11" max="11" width="15.42578125" style="2" customWidth="1"/>
    <col min="12" max="12" width="14" style="5" customWidth="1"/>
    <col min="13" max="13" width="28.7109375" style="2" customWidth="1"/>
    <col min="14" max="14" width="24.42578125" style="2" customWidth="1"/>
    <col min="15" max="15" width="23.42578125" style="3" customWidth="1"/>
    <col min="16" max="16384" width="9.140625" style="2"/>
  </cols>
  <sheetData>
    <row r="1" spans="1:15" s="41" customFormat="1" ht="18.75" x14ac:dyDescent="0.3">
      <c r="A1" s="37"/>
      <c r="B1" s="37"/>
      <c r="C1" s="37"/>
      <c r="D1" s="37"/>
      <c r="E1" s="37"/>
      <c r="F1" s="37"/>
      <c r="G1" s="37"/>
      <c r="H1" s="38"/>
      <c r="I1" s="38"/>
      <c r="J1" s="39"/>
      <c r="K1" s="37"/>
      <c r="L1" s="40"/>
    </row>
    <row r="2" spans="1:15" s="41" customFormat="1" ht="18.75" x14ac:dyDescent="0.3">
      <c r="A2" s="37"/>
      <c r="B2" s="37"/>
      <c r="C2" s="37"/>
      <c r="D2" s="37"/>
      <c r="E2" s="37"/>
      <c r="F2" s="37"/>
      <c r="G2" s="37"/>
      <c r="H2" s="38"/>
      <c r="I2" s="38"/>
      <c r="J2" s="39"/>
      <c r="K2" s="37"/>
      <c r="L2" s="40"/>
    </row>
    <row r="3" spans="1:15" s="41" customFormat="1" ht="18.75" x14ac:dyDescent="0.3">
      <c r="A3" s="37"/>
      <c r="B3" s="37"/>
      <c r="C3" s="37"/>
      <c r="D3" s="37"/>
      <c r="E3" s="37"/>
      <c r="F3" s="37"/>
      <c r="G3" s="37"/>
      <c r="H3" s="38"/>
      <c r="I3" s="38"/>
      <c r="J3" s="39"/>
      <c r="K3" s="37"/>
      <c r="L3" s="40"/>
    </row>
    <row r="4" spans="1:15" s="41" customFormat="1" ht="18.75" x14ac:dyDescent="0.3">
      <c r="A4" s="37"/>
      <c r="B4" s="37"/>
      <c r="C4" s="37"/>
      <c r="D4" s="37"/>
      <c r="E4" s="37"/>
      <c r="F4" s="37"/>
      <c r="G4" s="37"/>
      <c r="H4" s="38"/>
      <c r="I4" s="38"/>
      <c r="J4" s="39"/>
      <c r="K4" s="37"/>
      <c r="L4" s="40"/>
    </row>
    <row r="5" spans="1:15" s="41" customFormat="1" ht="18.75" x14ac:dyDescent="0.3">
      <c r="A5" s="45" t="s">
        <v>399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5" s="41" customFormat="1" ht="18.75" x14ac:dyDescent="0.3">
      <c r="A6" s="45" t="s">
        <v>403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5" s="41" customFormat="1" ht="18.75" x14ac:dyDescent="0.3">
      <c r="A7" s="45" t="s">
        <v>400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5" s="41" customFormat="1" ht="18.75" x14ac:dyDescent="0.3">
      <c r="A8" s="42" t="s">
        <v>402</v>
      </c>
      <c r="B8" s="42"/>
      <c r="C8" s="37"/>
      <c r="D8" s="37"/>
      <c r="E8" s="37"/>
      <c r="F8" s="37"/>
      <c r="G8" s="37"/>
      <c r="H8" s="38"/>
      <c r="I8" s="38"/>
      <c r="J8" s="39"/>
      <c r="K8" s="43" t="s">
        <v>401</v>
      </c>
      <c r="L8" s="44">
        <v>45481</v>
      </c>
    </row>
    <row r="9" spans="1:15" ht="47.25" x14ac:dyDescent="0.25">
      <c r="A9" s="8" t="s">
        <v>371</v>
      </c>
      <c r="B9" s="1" t="s">
        <v>372</v>
      </c>
      <c r="C9" s="1" t="s">
        <v>373</v>
      </c>
      <c r="D9" s="1" t="s">
        <v>374</v>
      </c>
      <c r="E9" s="1" t="s">
        <v>375</v>
      </c>
      <c r="F9" s="1" t="s">
        <v>0</v>
      </c>
      <c r="G9" s="1" t="s">
        <v>376</v>
      </c>
      <c r="H9" s="9" t="s">
        <v>377</v>
      </c>
      <c r="I9" s="10" t="s">
        <v>378</v>
      </c>
      <c r="J9" s="11" t="s">
        <v>379</v>
      </c>
      <c r="K9" s="1" t="s">
        <v>380</v>
      </c>
      <c r="L9" s="12" t="s">
        <v>381</v>
      </c>
      <c r="O9" s="2"/>
    </row>
    <row r="10" spans="1:15" ht="78.75" x14ac:dyDescent="0.25">
      <c r="A10" s="13">
        <v>1</v>
      </c>
      <c r="B10" s="14" t="s">
        <v>370</v>
      </c>
      <c r="C10" s="23" t="s">
        <v>57</v>
      </c>
      <c r="D10" s="14">
        <v>5774</v>
      </c>
      <c r="E10" s="23" t="s">
        <v>66</v>
      </c>
      <c r="F10" s="14" t="s">
        <v>271</v>
      </c>
      <c r="G10" s="14" t="s">
        <v>272</v>
      </c>
      <c r="H10" s="15">
        <v>136762</v>
      </c>
      <c r="I10" s="15">
        <v>136762</v>
      </c>
      <c r="J10" s="16">
        <v>0</v>
      </c>
      <c r="K10" s="14" t="s">
        <v>382</v>
      </c>
      <c r="L10" s="17">
        <f>+Tabla1[[#This Row],[Fecha de Documento]]+15</f>
        <v>45461</v>
      </c>
      <c r="O10" s="2"/>
    </row>
    <row r="11" spans="1:15" ht="78.75" x14ac:dyDescent="0.25">
      <c r="A11" s="13">
        <v>2</v>
      </c>
      <c r="B11" s="14" t="s">
        <v>370</v>
      </c>
      <c r="C11" s="23" t="s">
        <v>57</v>
      </c>
      <c r="D11" s="14">
        <v>5777</v>
      </c>
      <c r="E11" s="23" t="s">
        <v>185</v>
      </c>
      <c r="F11" s="14" t="s">
        <v>183</v>
      </c>
      <c r="G11" s="14" t="s">
        <v>184</v>
      </c>
      <c r="H11" s="15">
        <v>242908.67</v>
      </c>
      <c r="I11" s="15">
        <v>242908.67</v>
      </c>
      <c r="J11" s="16">
        <f>+Tabla1[[#This Row],[Monto Pagado DOP]]-Tabla1[[#This Row],[Monto Facturado DOP]]</f>
        <v>0</v>
      </c>
      <c r="K11" s="14" t="s">
        <v>382</v>
      </c>
      <c r="L11" s="17">
        <f>+Tabla1[[#This Row],[Fecha de Documento]]+15</f>
        <v>45461</v>
      </c>
      <c r="O11" s="2"/>
    </row>
    <row r="12" spans="1:15" ht="78.75" x14ac:dyDescent="0.25">
      <c r="A12" s="13">
        <v>3</v>
      </c>
      <c r="B12" s="14" t="s">
        <v>370</v>
      </c>
      <c r="C12" s="23" t="s">
        <v>57</v>
      </c>
      <c r="D12" s="14">
        <v>5777</v>
      </c>
      <c r="E12" s="23" t="s">
        <v>16</v>
      </c>
      <c r="F12" s="14" t="s">
        <v>183</v>
      </c>
      <c r="G12" s="14" t="s">
        <v>184</v>
      </c>
      <c r="H12" s="15">
        <v>12145.43</v>
      </c>
      <c r="I12" s="15">
        <v>12145.43</v>
      </c>
      <c r="J12" s="16">
        <f>+Tabla1[[#This Row],[Monto Pagado DOP]]-Tabla1[[#This Row],[Monto Facturado DOP]]</f>
        <v>0</v>
      </c>
      <c r="K12" s="14" t="s">
        <v>382</v>
      </c>
      <c r="L12" s="17">
        <f>+Tabla1[[#This Row],[Fecha de Documento]]+15</f>
        <v>45461</v>
      </c>
      <c r="O12" s="2"/>
    </row>
    <row r="13" spans="1:15" ht="78.75" x14ac:dyDescent="0.25">
      <c r="A13" s="13">
        <v>4</v>
      </c>
      <c r="B13" s="14" t="s">
        <v>370</v>
      </c>
      <c r="C13" s="23" t="s">
        <v>57</v>
      </c>
      <c r="D13" s="14">
        <v>5777</v>
      </c>
      <c r="E13" s="23" t="s">
        <v>186</v>
      </c>
      <c r="F13" s="14" t="s">
        <v>183</v>
      </c>
      <c r="G13" s="14" t="s">
        <v>184</v>
      </c>
      <c r="H13" s="15">
        <v>109308.9</v>
      </c>
      <c r="I13" s="15">
        <v>109308.9</v>
      </c>
      <c r="J13" s="16">
        <f>+Tabla1[[#This Row],[Monto Pagado DOP]]-Tabla1[[#This Row],[Monto Facturado DOP]]</f>
        <v>0</v>
      </c>
      <c r="K13" s="14" t="s">
        <v>382</v>
      </c>
      <c r="L13" s="17">
        <f>+Tabla1[[#This Row],[Fecha de Documento]]+15</f>
        <v>45461</v>
      </c>
      <c r="O13" s="2"/>
    </row>
    <row r="14" spans="1:15" ht="78.75" x14ac:dyDescent="0.25">
      <c r="A14" s="13">
        <v>5</v>
      </c>
      <c r="B14" s="14" t="s">
        <v>370</v>
      </c>
      <c r="C14" s="23" t="s">
        <v>57</v>
      </c>
      <c r="D14" s="14">
        <v>5794</v>
      </c>
      <c r="E14" s="23" t="s">
        <v>33</v>
      </c>
      <c r="F14" s="14" t="s">
        <v>227</v>
      </c>
      <c r="G14" s="14" t="s">
        <v>228</v>
      </c>
      <c r="H14" s="15">
        <v>21741.3</v>
      </c>
      <c r="I14" s="15">
        <v>21741.3</v>
      </c>
      <c r="J14" s="16">
        <f>+Tabla1[[#This Row],[Monto Pagado DOP]]-Tabla1[[#This Row],[Monto Facturado DOP]]</f>
        <v>0</v>
      </c>
      <c r="K14" s="14" t="s">
        <v>382</v>
      </c>
      <c r="L14" s="17">
        <f>+Tabla1[[#This Row],[Fecha de Documento]]+15</f>
        <v>45461</v>
      </c>
      <c r="O14" s="2"/>
    </row>
    <row r="15" spans="1:15" ht="78.75" x14ac:dyDescent="0.25">
      <c r="A15" s="13">
        <v>6</v>
      </c>
      <c r="B15" s="14" t="s">
        <v>370</v>
      </c>
      <c r="C15" s="23" t="s">
        <v>57</v>
      </c>
      <c r="D15" s="14">
        <v>5797</v>
      </c>
      <c r="E15" s="23" t="s">
        <v>100</v>
      </c>
      <c r="F15" s="14" t="s">
        <v>218</v>
      </c>
      <c r="G15" s="14" t="s">
        <v>219</v>
      </c>
      <c r="H15" s="15">
        <v>19504</v>
      </c>
      <c r="I15" s="15">
        <v>19504</v>
      </c>
      <c r="J15" s="16">
        <f>+Tabla1[[#This Row],[Monto Pagado DOP]]-Tabla1[[#This Row],[Monto Facturado DOP]]</f>
        <v>0</v>
      </c>
      <c r="K15" s="14" t="s">
        <v>382</v>
      </c>
      <c r="L15" s="17">
        <f>+Tabla1[[#This Row],[Fecha de Documento]]+15</f>
        <v>45461</v>
      </c>
      <c r="O15" s="2"/>
    </row>
    <row r="16" spans="1:15" ht="94.5" x14ac:dyDescent="0.25">
      <c r="A16" s="13">
        <v>7</v>
      </c>
      <c r="B16" s="14" t="s">
        <v>370</v>
      </c>
      <c r="C16" s="23" t="s">
        <v>57</v>
      </c>
      <c r="D16" s="14">
        <v>5799</v>
      </c>
      <c r="E16" s="23" t="s">
        <v>54</v>
      </c>
      <c r="F16" s="14" t="s">
        <v>319</v>
      </c>
      <c r="G16" s="14" t="s">
        <v>320</v>
      </c>
      <c r="H16" s="15">
        <v>21319.65</v>
      </c>
      <c r="I16" s="15">
        <v>21319.65</v>
      </c>
      <c r="J16" s="16">
        <f>+Tabla1[[#This Row],[Monto Pagado DOP]]-Tabla1[[#This Row],[Monto Facturado DOP]]</f>
        <v>0</v>
      </c>
      <c r="K16" s="14" t="s">
        <v>382</v>
      </c>
      <c r="L16" s="17">
        <f>+Tabla1[[#This Row],[Fecha de Documento]]+15</f>
        <v>45461</v>
      </c>
      <c r="O16" s="2"/>
    </row>
    <row r="17" spans="1:15" ht="78.75" x14ac:dyDescent="0.25">
      <c r="A17" s="13">
        <v>8</v>
      </c>
      <c r="B17" s="14" t="s">
        <v>370</v>
      </c>
      <c r="C17" s="23" t="s">
        <v>57</v>
      </c>
      <c r="D17" s="14">
        <v>5818</v>
      </c>
      <c r="E17" s="23" t="s">
        <v>141</v>
      </c>
      <c r="F17" s="14" t="s">
        <v>195</v>
      </c>
      <c r="G17" s="14" t="s">
        <v>196</v>
      </c>
      <c r="H17" s="15">
        <v>26727</v>
      </c>
      <c r="I17" s="15">
        <v>26727</v>
      </c>
      <c r="J17" s="16">
        <f>+Tabla1[[#This Row],[Monto Pagado DOP]]-Tabla1[[#This Row],[Monto Facturado DOP]]</f>
        <v>0</v>
      </c>
      <c r="K17" s="14" t="s">
        <v>382</v>
      </c>
      <c r="L17" s="17">
        <f>+Tabla1[[#This Row],[Fecha de Documento]]+15</f>
        <v>45461</v>
      </c>
      <c r="O17" s="2"/>
    </row>
    <row r="18" spans="1:15" ht="78.75" x14ac:dyDescent="0.25">
      <c r="A18" s="13">
        <v>9</v>
      </c>
      <c r="B18" s="14" t="s">
        <v>370</v>
      </c>
      <c r="C18" s="23" t="s">
        <v>57</v>
      </c>
      <c r="D18" s="14">
        <v>5818</v>
      </c>
      <c r="E18" s="23" t="s">
        <v>65</v>
      </c>
      <c r="F18" s="14" t="s">
        <v>195</v>
      </c>
      <c r="G18" s="14" t="s">
        <v>196</v>
      </c>
      <c r="H18" s="15">
        <v>12213</v>
      </c>
      <c r="I18" s="15">
        <v>12213</v>
      </c>
      <c r="J18" s="16">
        <f>+Tabla1[[#This Row],[Monto Pagado DOP]]-Tabla1[[#This Row],[Monto Facturado DOP]]</f>
        <v>0</v>
      </c>
      <c r="K18" s="14" t="s">
        <v>382</v>
      </c>
      <c r="L18" s="17">
        <f>+Tabla1[[#This Row],[Fecha de Documento]]+15</f>
        <v>45461</v>
      </c>
      <c r="O18" s="2"/>
    </row>
    <row r="19" spans="1:15" ht="78.75" x14ac:dyDescent="0.25">
      <c r="A19" s="13">
        <v>10</v>
      </c>
      <c r="B19" s="14" t="s">
        <v>370</v>
      </c>
      <c r="C19" s="23" t="s">
        <v>57</v>
      </c>
      <c r="D19" s="14">
        <v>5818</v>
      </c>
      <c r="E19" s="23" t="s">
        <v>2</v>
      </c>
      <c r="F19" s="14" t="s">
        <v>195</v>
      </c>
      <c r="G19" s="14" t="s">
        <v>196</v>
      </c>
      <c r="H19" s="15">
        <v>47459.6</v>
      </c>
      <c r="I19" s="15">
        <v>47459.6</v>
      </c>
      <c r="J19" s="16">
        <f>+Tabla1[[#This Row],[Monto Pagado DOP]]-Tabla1[[#This Row],[Monto Facturado DOP]]</f>
        <v>0</v>
      </c>
      <c r="K19" s="14" t="s">
        <v>382</v>
      </c>
      <c r="L19" s="17">
        <f>+Tabla1[[#This Row],[Fecha de Documento]]+15</f>
        <v>45461</v>
      </c>
      <c r="O19" s="2"/>
    </row>
    <row r="20" spans="1:15" ht="94.5" x14ac:dyDescent="0.25">
      <c r="A20" s="13">
        <v>11</v>
      </c>
      <c r="B20" s="14" t="s">
        <v>370</v>
      </c>
      <c r="C20" s="23" t="s">
        <v>57</v>
      </c>
      <c r="D20" s="14">
        <v>5828</v>
      </c>
      <c r="E20" s="23" t="s">
        <v>43</v>
      </c>
      <c r="F20" s="14" t="s">
        <v>101</v>
      </c>
      <c r="G20" s="14" t="s">
        <v>102</v>
      </c>
      <c r="H20" s="15">
        <v>78700</v>
      </c>
      <c r="I20" s="15">
        <v>78700</v>
      </c>
      <c r="J20" s="16">
        <f>+Tabla1[[#This Row],[Monto Pagado DOP]]-Tabla1[[#This Row],[Monto Facturado DOP]]</f>
        <v>0</v>
      </c>
      <c r="K20" s="14" t="s">
        <v>382</v>
      </c>
      <c r="L20" s="17">
        <f>+Tabla1[[#This Row],[Fecha de Documento]]+15</f>
        <v>45461</v>
      </c>
      <c r="O20" s="2"/>
    </row>
    <row r="21" spans="1:15" ht="78.75" x14ac:dyDescent="0.25">
      <c r="A21" s="13">
        <v>12</v>
      </c>
      <c r="B21" s="14" t="s">
        <v>370</v>
      </c>
      <c r="C21" s="23" t="s">
        <v>57</v>
      </c>
      <c r="D21" s="14">
        <v>5830</v>
      </c>
      <c r="E21" s="23" t="s">
        <v>51</v>
      </c>
      <c r="F21" s="14" t="s">
        <v>55</v>
      </c>
      <c r="G21" s="14" t="s">
        <v>58</v>
      </c>
      <c r="H21" s="15">
        <v>1770920.59</v>
      </c>
      <c r="I21" s="15">
        <v>1770920.59</v>
      </c>
      <c r="J21" s="16">
        <f>+Tabla1[[#This Row],[Monto Pagado DOP]]-Tabla1[[#This Row],[Monto Facturado DOP]]</f>
        <v>0</v>
      </c>
      <c r="K21" s="14" t="s">
        <v>382</v>
      </c>
      <c r="L21" s="17">
        <f>+Tabla1[[#This Row],[Fecha de Documento]]+15</f>
        <v>45461</v>
      </c>
      <c r="O21" s="2"/>
    </row>
    <row r="22" spans="1:15" ht="78.75" x14ac:dyDescent="0.25">
      <c r="A22" s="13">
        <v>13</v>
      </c>
      <c r="B22" s="14" t="s">
        <v>370</v>
      </c>
      <c r="C22" s="23" t="s">
        <v>57</v>
      </c>
      <c r="D22" s="14">
        <v>5836</v>
      </c>
      <c r="E22" s="23" t="s">
        <v>108</v>
      </c>
      <c r="F22" s="14" t="s">
        <v>190</v>
      </c>
      <c r="G22" s="14" t="s">
        <v>191</v>
      </c>
      <c r="H22" s="15">
        <v>118000</v>
      </c>
      <c r="I22" s="15">
        <v>118000</v>
      </c>
      <c r="J22" s="16">
        <f>+Tabla1[[#This Row],[Monto Pagado DOP]]-Tabla1[[#This Row],[Monto Facturado DOP]]</f>
        <v>0</v>
      </c>
      <c r="K22" s="14" t="s">
        <v>382</v>
      </c>
      <c r="L22" s="17">
        <f>+Tabla1[[#This Row],[Fecha de Documento]]+15</f>
        <v>45461</v>
      </c>
      <c r="O22" s="2"/>
    </row>
    <row r="23" spans="1:15" ht="94.5" x14ac:dyDescent="0.25">
      <c r="A23" s="13">
        <v>14</v>
      </c>
      <c r="B23" s="14" t="s">
        <v>370</v>
      </c>
      <c r="C23" s="23" t="s">
        <v>57</v>
      </c>
      <c r="D23" s="14">
        <v>5844</v>
      </c>
      <c r="E23" s="23" t="s">
        <v>3</v>
      </c>
      <c r="F23" s="14" t="s">
        <v>362</v>
      </c>
      <c r="G23" s="14" t="s">
        <v>363</v>
      </c>
      <c r="H23" s="15">
        <v>488520</v>
      </c>
      <c r="I23" s="15">
        <v>488520</v>
      </c>
      <c r="J23" s="16">
        <f>+Tabla1[[#This Row],[Monto Pagado DOP]]-Tabla1[[#This Row],[Monto Facturado DOP]]</f>
        <v>0</v>
      </c>
      <c r="K23" s="14" t="s">
        <v>382</v>
      </c>
      <c r="L23" s="17">
        <f>+Tabla1[[#This Row],[Fecha de Documento]]+15</f>
        <v>45461</v>
      </c>
      <c r="O23" s="2"/>
    </row>
    <row r="24" spans="1:15" ht="110.25" x14ac:dyDescent="0.25">
      <c r="A24" s="13">
        <v>15</v>
      </c>
      <c r="B24" s="14" t="s">
        <v>370</v>
      </c>
      <c r="C24" s="23" t="s">
        <v>52</v>
      </c>
      <c r="D24" s="14">
        <v>5875</v>
      </c>
      <c r="E24" s="23" t="s">
        <v>50</v>
      </c>
      <c r="F24" s="14" t="s">
        <v>175</v>
      </c>
      <c r="G24" s="14" t="s">
        <v>176</v>
      </c>
      <c r="H24" s="15">
        <v>55000</v>
      </c>
      <c r="I24" s="15">
        <v>55000</v>
      </c>
      <c r="J24" s="16">
        <f>+Tabla1[[#This Row],[Monto Pagado DOP]]-Tabla1[[#This Row],[Monto Facturado DOP]]</f>
        <v>0</v>
      </c>
      <c r="K24" s="14" t="s">
        <v>382</v>
      </c>
      <c r="L24" s="17">
        <f>+Tabla1[[#This Row],[Fecha de Documento]]+15</f>
        <v>45462</v>
      </c>
      <c r="O24" s="2"/>
    </row>
    <row r="25" spans="1:15" ht="94.5" x14ac:dyDescent="0.25">
      <c r="A25" s="13">
        <v>16</v>
      </c>
      <c r="B25" s="14" t="s">
        <v>370</v>
      </c>
      <c r="C25" s="23" t="s">
        <v>52</v>
      </c>
      <c r="D25" s="14">
        <v>5884</v>
      </c>
      <c r="E25" s="23" t="s">
        <v>86</v>
      </c>
      <c r="F25" s="14" t="s">
        <v>285</v>
      </c>
      <c r="G25" s="14" t="s">
        <v>287</v>
      </c>
      <c r="H25" s="15">
        <v>96583.74</v>
      </c>
      <c r="I25" s="15">
        <v>96583.74</v>
      </c>
      <c r="J25" s="16">
        <f>+Tabla1[[#This Row],[Monto Pagado DOP]]-Tabla1[[#This Row],[Monto Facturado DOP]]</f>
        <v>0</v>
      </c>
      <c r="K25" s="14" t="s">
        <v>382</v>
      </c>
      <c r="L25" s="17">
        <f>+Tabla1[[#This Row],[Fecha de Documento]]+15</f>
        <v>45462</v>
      </c>
      <c r="O25" s="2"/>
    </row>
    <row r="26" spans="1:15" ht="94.5" x14ac:dyDescent="0.25">
      <c r="A26" s="13">
        <v>17</v>
      </c>
      <c r="B26" s="14" t="s">
        <v>370</v>
      </c>
      <c r="C26" s="23" t="s">
        <v>52</v>
      </c>
      <c r="D26" s="14">
        <v>5887</v>
      </c>
      <c r="E26" s="23" t="s">
        <v>86</v>
      </c>
      <c r="F26" s="14" t="s">
        <v>84</v>
      </c>
      <c r="G26" s="14" t="s">
        <v>85</v>
      </c>
      <c r="H26" s="15">
        <v>945400</v>
      </c>
      <c r="I26" s="15">
        <v>945400</v>
      </c>
      <c r="J26" s="16">
        <f>+Tabla1[[#This Row],[Monto Pagado DOP]]-Tabla1[[#This Row],[Monto Facturado DOP]]</f>
        <v>0</v>
      </c>
      <c r="K26" s="14" t="s">
        <v>382</v>
      </c>
      <c r="L26" s="17">
        <f>+Tabla1[[#This Row],[Fecha de Documento]]+15</f>
        <v>45462</v>
      </c>
      <c r="O26" s="2"/>
    </row>
    <row r="27" spans="1:15" ht="110.25" x14ac:dyDescent="0.25">
      <c r="A27" s="13">
        <v>18</v>
      </c>
      <c r="B27" s="14" t="s">
        <v>370</v>
      </c>
      <c r="C27" s="23" t="s">
        <v>52</v>
      </c>
      <c r="D27" s="14">
        <v>5896</v>
      </c>
      <c r="E27" s="23" t="s">
        <v>80</v>
      </c>
      <c r="F27" s="14" t="s">
        <v>366</v>
      </c>
      <c r="G27" s="14" t="s">
        <v>367</v>
      </c>
      <c r="H27" s="15">
        <v>409401</v>
      </c>
      <c r="I27" s="15">
        <v>409401</v>
      </c>
      <c r="J27" s="16">
        <f>+Tabla1[[#This Row],[Monto Pagado DOP]]-Tabla1[[#This Row],[Monto Facturado DOP]]</f>
        <v>0</v>
      </c>
      <c r="K27" s="14" t="s">
        <v>382</v>
      </c>
      <c r="L27" s="17">
        <f>+Tabla1[[#This Row],[Fecha de Documento]]+15</f>
        <v>45462</v>
      </c>
      <c r="O27" s="2"/>
    </row>
    <row r="28" spans="1:15" ht="78.75" x14ac:dyDescent="0.25">
      <c r="A28" s="13">
        <v>19</v>
      </c>
      <c r="B28" s="14" t="s">
        <v>370</v>
      </c>
      <c r="C28" s="23" t="s">
        <v>52</v>
      </c>
      <c r="D28" s="14">
        <v>5898</v>
      </c>
      <c r="E28" s="23" t="s">
        <v>54</v>
      </c>
      <c r="F28" s="14" t="s">
        <v>49</v>
      </c>
      <c r="G28" s="14" t="s">
        <v>53</v>
      </c>
      <c r="H28" s="15">
        <v>128594.75</v>
      </c>
      <c r="I28" s="15">
        <v>128594.75</v>
      </c>
      <c r="J28" s="16">
        <f>+Tabla1[[#This Row],[Monto Pagado DOP]]-Tabla1[[#This Row],[Monto Facturado DOP]]</f>
        <v>0</v>
      </c>
      <c r="K28" s="14" t="s">
        <v>382</v>
      </c>
      <c r="L28" s="17">
        <f>+Tabla1[[#This Row],[Fecha de Documento]]+15</f>
        <v>45462</v>
      </c>
      <c r="O28" s="2"/>
    </row>
    <row r="29" spans="1:15" ht="94.5" x14ac:dyDescent="0.25">
      <c r="A29" s="13">
        <v>20</v>
      </c>
      <c r="B29" s="14" t="s">
        <v>370</v>
      </c>
      <c r="C29" s="23" t="s">
        <v>52</v>
      </c>
      <c r="D29" s="14">
        <v>5906</v>
      </c>
      <c r="E29" s="23" t="s">
        <v>37</v>
      </c>
      <c r="F29" s="14" t="s">
        <v>190</v>
      </c>
      <c r="G29" s="14" t="s">
        <v>192</v>
      </c>
      <c r="H29" s="15">
        <v>703280</v>
      </c>
      <c r="I29" s="15">
        <v>703280</v>
      </c>
      <c r="J29" s="16">
        <f>+Tabla1[[#This Row],[Monto Pagado DOP]]-Tabla1[[#This Row],[Monto Facturado DOP]]</f>
        <v>0</v>
      </c>
      <c r="K29" s="14" t="s">
        <v>382</v>
      </c>
      <c r="L29" s="17">
        <f>+Tabla1[[#This Row],[Fecha de Documento]]+15</f>
        <v>45462</v>
      </c>
      <c r="O29" s="2"/>
    </row>
    <row r="30" spans="1:15" ht="78.75" x14ac:dyDescent="0.25">
      <c r="A30" s="13">
        <v>21</v>
      </c>
      <c r="B30" s="14" t="s">
        <v>370</v>
      </c>
      <c r="C30" s="23" t="s">
        <v>52</v>
      </c>
      <c r="D30" s="14">
        <v>5914</v>
      </c>
      <c r="E30" s="23" t="s">
        <v>22</v>
      </c>
      <c r="F30" s="14" t="s">
        <v>221</v>
      </c>
      <c r="G30" s="14" t="s">
        <v>222</v>
      </c>
      <c r="H30" s="15">
        <v>355875.36</v>
      </c>
      <c r="I30" s="15">
        <v>355875.36</v>
      </c>
      <c r="J30" s="16">
        <f>+Tabla1[[#This Row],[Monto Pagado DOP]]-Tabla1[[#This Row],[Monto Facturado DOP]]</f>
        <v>0</v>
      </c>
      <c r="K30" s="14" t="s">
        <v>382</v>
      </c>
      <c r="L30" s="17">
        <f>+Tabla1[[#This Row],[Fecha de Documento]]+15</f>
        <v>45462</v>
      </c>
      <c r="O30" s="2"/>
    </row>
    <row r="31" spans="1:15" ht="63" x14ac:dyDescent="0.25">
      <c r="A31" s="13">
        <v>22</v>
      </c>
      <c r="B31" s="14" t="s">
        <v>370</v>
      </c>
      <c r="C31" s="23" t="s">
        <v>52</v>
      </c>
      <c r="D31" s="14">
        <v>5916</v>
      </c>
      <c r="E31" s="23" t="s">
        <v>51</v>
      </c>
      <c r="F31" s="14" t="s">
        <v>55</v>
      </c>
      <c r="G31" s="14" t="s">
        <v>59</v>
      </c>
      <c r="H31" s="15">
        <v>32174.86</v>
      </c>
      <c r="I31" s="15">
        <v>32174.86</v>
      </c>
      <c r="J31" s="16">
        <f>+Tabla1[[#This Row],[Monto Pagado DOP]]-Tabla1[[#This Row],[Monto Facturado DOP]]</f>
        <v>0</v>
      </c>
      <c r="K31" s="14" t="s">
        <v>382</v>
      </c>
      <c r="L31" s="17">
        <f>+Tabla1[[#This Row],[Fecha de Documento]]+15</f>
        <v>45462</v>
      </c>
      <c r="O31" s="2"/>
    </row>
    <row r="32" spans="1:15" ht="78.75" x14ac:dyDescent="0.25">
      <c r="A32" s="13">
        <v>23</v>
      </c>
      <c r="B32" s="14" t="s">
        <v>370</v>
      </c>
      <c r="C32" s="23" t="s">
        <v>52</v>
      </c>
      <c r="D32" s="14">
        <v>5921</v>
      </c>
      <c r="E32" s="23" t="s">
        <v>69</v>
      </c>
      <c r="F32" s="14" t="s">
        <v>278</v>
      </c>
      <c r="G32" s="14" t="s">
        <v>279</v>
      </c>
      <c r="H32" s="15">
        <v>43900.51</v>
      </c>
      <c r="I32" s="15">
        <v>43900.51</v>
      </c>
      <c r="J32" s="16">
        <f>+Tabla1[[#This Row],[Monto Pagado DOP]]-Tabla1[[#This Row],[Monto Facturado DOP]]</f>
        <v>0</v>
      </c>
      <c r="K32" s="14" t="s">
        <v>382</v>
      </c>
      <c r="L32" s="17">
        <f>+Tabla1[[#This Row],[Fecha de Documento]]+15</f>
        <v>45462</v>
      </c>
      <c r="O32" s="2"/>
    </row>
    <row r="33" spans="1:15" ht="78.75" x14ac:dyDescent="0.25">
      <c r="A33" s="13">
        <v>24</v>
      </c>
      <c r="B33" s="14" t="s">
        <v>370</v>
      </c>
      <c r="C33" s="23" t="s">
        <v>18</v>
      </c>
      <c r="D33" s="14">
        <v>5938</v>
      </c>
      <c r="E33" s="23" t="s">
        <v>244</v>
      </c>
      <c r="F33" s="14" t="s">
        <v>243</v>
      </c>
      <c r="G33" s="14" t="s">
        <v>245</v>
      </c>
      <c r="H33" s="15">
        <v>20319.599999999999</v>
      </c>
      <c r="I33" s="15">
        <v>20319.599999999999</v>
      </c>
      <c r="J33" s="16">
        <f>+Tabla1[[#This Row],[Monto Pagado DOP]]-Tabla1[[#This Row],[Monto Facturado DOP]]</f>
        <v>0</v>
      </c>
      <c r="K33" s="14" t="s">
        <v>382</v>
      </c>
      <c r="L33" s="17">
        <f>+Tabla1[[#This Row],[Fecha de Documento]]+15</f>
        <v>45463</v>
      </c>
      <c r="O33" s="2"/>
    </row>
    <row r="34" spans="1:15" ht="78.75" x14ac:dyDescent="0.25">
      <c r="A34" s="13">
        <v>25</v>
      </c>
      <c r="B34" s="14" t="s">
        <v>370</v>
      </c>
      <c r="C34" s="23" t="s">
        <v>18</v>
      </c>
      <c r="D34" s="14">
        <v>5953</v>
      </c>
      <c r="E34" s="23" t="s">
        <v>3</v>
      </c>
      <c r="F34" s="14" t="s">
        <v>42</v>
      </c>
      <c r="G34" s="14" t="s">
        <v>44</v>
      </c>
      <c r="H34" s="15">
        <v>74960</v>
      </c>
      <c r="I34" s="15">
        <v>74960</v>
      </c>
      <c r="J34" s="16">
        <f>+Tabla1[[#This Row],[Monto Pagado DOP]]-Tabla1[[#This Row],[Monto Facturado DOP]]</f>
        <v>0</v>
      </c>
      <c r="K34" s="14" t="s">
        <v>382</v>
      </c>
      <c r="L34" s="17">
        <f>+Tabla1[[#This Row],[Fecha de Documento]]+15</f>
        <v>45463</v>
      </c>
      <c r="O34" s="2"/>
    </row>
    <row r="35" spans="1:15" ht="78.75" x14ac:dyDescent="0.25">
      <c r="A35" s="13">
        <v>26</v>
      </c>
      <c r="B35" s="14" t="s">
        <v>370</v>
      </c>
      <c r="C35" s="23" t="s">
        <v>18</v>
      </c>
      <c r="D35" s="14">
        <v>5966</v>
      </c>
      <c r="E35" s="23" t="s">
        <v>121</v>
      </c>
      <c r="F35" s="14" t="s">
        <v>119</v>
      </c>
      <c r="G35" s="14" t="s">
        <v>120</v>
      </c>
      <c r="H35" s="15">
        <v>903000</v>
      </c>
      <c r="I35" s="15">
        <v>903000</v>
      </c>
      <c r="J35" s="16">
        <f>+Tabla1[[#This Row],[Monto Pagado DOP]]-Tabla1[[#This Row],[Monto Facturado DOP]]</f>
        <v>0</v>
      </c>
      <c r="K35" s="14" t="s">
        <v>382</v>
      </c>
      <c r="L35" s="17">
        <f>+Tabla1[[#This Row],[Fecha de Documento]]+15</f>
        <v>45463</v>
      </c>
      <c r="O35" s="2"/>
    </row>
    <row r="36" spans="1:15" ht="94.5" x14ac:dyDescent="0.25">
      <c r="A36" s="13">
        <v>27</v>
      </c>
      <c r="B36" s="14" t="s">
        <v>370</v>
      </c>
      <c r="C36" s="23" t="s">
        <v>18</v>
      </c>
      <c r="D36" s="14">
        <v>5992</v>
      </c>
      <c r="E36" s="23" t="s">
        <v>26</v>
      </c>
      <c r="F36" s="14" t="s">
        <v>156</v>
      </c>
      <c r="G36" s="14" t="s">
        <v>158</v>
      </c>
      <c r="H36" s="15">
        <v>170215</v>
      </c>
      <c r="I36" s="15">
        <v>170215</v>
      </c>
      <c r="J36" s="16">
        <f>+Tabla1[[#This Row],[Monto Pagado DOP]]-Tabla1[[#This Row],[Monto Facturado DOP]]</f>
        <v>0</v>
      </c>
      <c r="K36" s="14" t="s">
        <v>382</v>
      </c>
      <c r="L36" s="17">
        <f>+Tabla1[[#This Row],[Fecha de Documento]]+15</f>
        <v>45463</v>
      </c>
      <c r="O36" s="2"/>
    </row>
    <row r="37" spans="1:15" ht="94.5" x14ac:dyDescent="0.25">
      <c r="A37" s="13">
        <v>28</v>
      </c>
      <c r="B37" s="14" t="s">
        <v>370</v>
      </c>
      <c r="C37" s="23" t="s">
        <v>20</v>
      </c>
      <c r="D37" s="14">
        <v>6005</v>
      </c>
      <c r="E37" s="23" t="s">
        <v>162</v>
      </c>
      <c r="F37" s="14" t="s">
        <v>160</v>
      </c>
      <c r="G37" s="14" t="s">
        <v>161</v>
      </c>
      <c r="H37" s="15">
        <v>304661.84000000003</v>
      </c>
      <c r="I37" s="15">
        <v>304661.84000000003</v>
      </c>
      <c r="J37" s="16">
        <f>+Tabla1[[#This Row],[Monto Pagado DOP]]-Tabla1[[#This Row],[Monto Facturado DOP]]</f>
        <v>0</v>
      </c>
      <c r="K37" s="14" t="s">
        <v>382</v>
      </c>
      <c r="L37" s="17">
        <f>+Tabla1[[#This Row],[Fecha de Documento]]+15</f>
        <v>45464</v>
      </c>
      <c r="O37" s="2"/>
    </row>
    <row r="38" spans="1:15" ht="94.5" x14ac:dyDescent="0.25">
      <c r="A38" s="13">
        <v>29</v>
      </c>
      <c r="B38" s="14" t="s">
        <v>370</v>
      </c>
      <c r="C38" s="23" t="s">
        <v>20</v>
      </c>
      <c r="D38" s="14">
        <v>6005</v>
      </c>
      <c r="E38" s="23" t="s">
        <v>163</v>
      </c>
      <c r="F38" s="14" t="s">
        <v>160</v>
      </c>
      <c r="G38" s="14" t="s">
        <v>161</v>
      </c>
      <c r="H38" s="15">
        <v>35164</v>
      </c>
      <c r="I38" s="15">
        <v>35164</v>
      </c>
      <c r="J38" s="16">
        <f>+Tabla1[[#This Row],[Monto Pagado DOP]]-Tabla1[[#This Row],[Monto Facturado DOP]]</f>
        <v>0</v>
      </c>
      <c r="K38" s="14" t="s">
        <v>382</v>
      </c>
      <c r="L38" s="17">
        <f>+Tabla1[[#This Row],[Fecha de Documento]]+15</f>
        <v>45464</v>
      </c>
      <c r="O38" s="2"/>
    </row>
    <row r="39" spans="1:15" ht="94.5" x14ac:dyDescent="0.25">
      <c r="A39" s="13">
        <v>30</v>
      </c>
      <c r="B39" s="14" t="s">
        <v>370</v>
      </c>
      <c r="C39" s="23" t="s">
        <v>20</v>
      </c>
      <c r="D39" s="14">
        <v>6005</v>
      </c>
      <c r="E39" s="23" t="s">
        <v>164</v>
      </c>
      <c r="F39" s="14" t="s">
        <v>160</v>
      </c>
      <c r="G39" s="14" t="s">
        <v>161</v>
      </c>
      <c r="H39" s="15">
        <v>121669.8</v>
      </c>
      <c r="I39" s="15">
        <v>121669.8</v>
      </c>
      <c r="J39" s="16">
        <f>+Tabla1[[#This Row],[Monto Pagado DOP]]-Tabla1[[#This Row],[Monto Facturado DOP]]</f>
        <v>0</v>
      </c>
      <c r="K39" s="14" t="s">
        <v>382</v>
      </c>
      <c r="L39" s="17">
        <f>+Tabla1[[#This Row],[Fecha de Documento]]+15</f>
        <v>45464</v>
      </c>
      <c r="O39" s="2"/>
    </row>
    <row r="40" spans="1:15" ht="94.5" x14ac:dyDescent="0.25">
      <c r="A40" s="13">
        <v>31</v>
      </c>
      <c r="B40" s="14" t="s">
        <v>370</v>
      </c>
      <c r="C40" s="23" t="s">
        <v>20</v>
      </c>
      <c r="D40" s="14">
        <v>6005</v>
      </c>
      <c r="E40" s="23" t="s">
        <v>41</v>
      </c>
      <c r="F40" s="14" t="s">
        <v>160</v>
      </c>
      <c r="G40" s="14" t="s">
        <v>161</v>
      </c>
      <c r="H40" s="15">
        <v>38150.58</v>
      </c>
      <c r="I40" s="15">
        <v>38150.58</v>
      </c>
      <c r="J40" s="16">
        <f>+Tabla1[[#This Row],[Monto Pagado DOP]]-Tabla1[[#This Row],[Monto Facturado DOP]]</f>
        <v>0</v>
      </c>
      <c r="K40" s="14" t="s">
        <v>382</v>
      </c>
      <c r="L40" s="17">
        <f>+Tabla1[[#This Row],[Fecha de Documento]]+15</f>
        <v>45464</v>
      </c>
      <c r="O40" s="2"/>
    </row>
    <row r="41" spans="1:15" ht="110.25" x14ac:dyDescent="0.25">
      <c r="A41" s="13">
        <v>32</v>
      </c>
      <c r="B41" s="14" t="s">
        <v>370</v>
      </c>
      <c r="C41" s="23" t="s">
        <v>20</v>
      </c>
      <c r="D41" s="14">
        <v>6012</v>
      </c>
      <c r="E41" s="23" t="s">
        <v>19</v>
      </c>
      <c r="F41" s="14" t="s">
        <v>17</v>
      </c>
      <c r="G41" s="14" t="s">
        <v>21</v>
      </c>
      <c r="H41" s="15">
        <v>93456</v>
      </c>
      <c r="I41" s="15">
        <v>93456</v>
      </c>
      <c r="J41" s="16">
        <f>+Tabla1[[#This Row],[Monto Pagado DOP]]-Tabla1[[#This Row],[Monto Facturado DOP]]</f>
        <v>0</v>
      </c>
      <c r="K41" s="14" t="s">
        <v>382</v>
      </c>
      <c r="L41" s="17">
        <f>+Tabla1[[#This Row],[Fecha de Documento]]+15</f>
        <v>45464</v>
      </c>
      <c r="O41" s="2"/>
    </row>
    <row r="42" spans="1:15" ht="110.25" x14ac:dyDescent="0.25">
      <c r="A42" s="13">
        <v>33</v>
      </c>
      <c r="B42" s="14" t="s">
        <v>370</v>
      </c>
      <c r="C42" s="23" t="s">
        <v>20</v>
      </c>
      <c r="D42" s="14">
        <v>6022</v>
      </c>
      <c r="E42" s="23" t="s">
        <v>14</v>
      </c>
      <c r="F42" s="14" t="s">
        <v>248</v>
      </c>
      <c r="G42" s="14" t="s">
        <v>249</v>
      </c>
      <c r="H42" s="15">
        <v>93810</v>
      </c>
      <c r="I42" s="15">
        <v>93810</v>
      </c>
      <c r="J42" s="16">
        <f>+Tabla1[[#This Row],[Monto Pagado DOP]]-Tabla1[[#This Row],[Monto Facturado DOP]]</f>
        <v>0</v>
      </c>
      <c r="K42" s="14" t="s">
        <v>382</v>
      </c>
      <c r="L42" s="17">
        <f>+Tabla1[[#This Row],[Fecha de Documento]]+15</f>
        <v>45464</v>
      </c>
      <c r="O42" s="2"/>
    </row>
    <row r="43" spans="1:15" ht="78.75" x14ac:dyDescent="0.25">
      <c r="A43" s="13">
        <v>34</v>
      </c>
      <c r="B43" s="14" t="s">
        <v>370</v>
      </c>
      <c r="C43" s="23" t="s">
        <v>20</v>
      </c>
      <c r="D43" s="14">
        <v>6026</v>
      </c>
      <c r="E43" s="23" t="s">
        <v>69</v>
      </c>
      <c r="F43" s="14" t="s">
        <v>154</v>
      </c>
      <c r="G43" s="14" t="s">
        <v>155</v>
      </c>
      <c r="H43" s="15">
        <v>134000</v>
      </c>
      <c r="I43" s="15">
        <v>134000</v>
      </c>
      <c r="J43" s="16">
        <f>+Tabla1[[#This Row],[Monto Pagado DOP]]-Tabla1[[#This Row],[Monto Facturado DOP]]</f>
        <v>0</v>
      </c>
      <c r="K43" s="14" t="s">
        <v>382</v>
      </c>
      <c r="L43" s="17">
        <f>+Tabla1[[#This Row],[Fecha de Documento]]+15</f>
        <v>45464</v>
      </c>
      <c r="O43" s="2"/>
    </row>
    <row r="44" spans="1:15" ht="78.75" x14ac:dyDescent="0.25">
      <c r="A44" s="13">
        <v>35</v>
      </c>
      <c r="B44" s="14" t="s">
        <v>370</v>
      </c>
      <c r="C44" s="23" t="s">
        <v>20</v>
      </c>
      <c r="D44" s="14">
        <v>6028</v>
      </c>
      <c r="E44" s="23" t="s">
        <v>172</v>
      </c>
      <c r="F44" s="14" t="s">
        <v>169</v>
      </c>
      <c r="G44" s="14" t="s">
        <v>171</v>
      </c>
      <c r="H44" s="15">
        <v>123500</v>
      </c>
      <c r="I44" s="15">
        <v>123500</v>
      </c>
      <c r="J44" s="16">
        <f>+Tabla1[[#This Row],[Monto Pagado DOP]]-Tabla1[[#This Row],[Monto Facturado DOP]]</f>
        <v>0</v>
      </c>
      <c r="K44" s="14" t="s">
        <v>382</v>
      </c>
      <c r="L44" s="17">
        <f>+Tabla1[[#This Row],[Fecha de Documento]]+15</f>
        <v>45464</v>
      </c>
      <c r="O44" s="2"/>
    </row>
    <row r="45" spans="1:15" ht="94.5" x14ac:dyDescent="0.25">
      <c r="A45" s="13">
        <v>36</v>
      </c>
      <c r="B45" s="14" t="s">
        <v>370</v>
      </c>
      <c r="C45" s="23" t="s">
        <v>20</v>
      </c>
      <c r="D45" s="14">
        <v>6030</v>
      </c>
      <c r="E45" s="23" t="s">
        <v>163</v>
      </c>
      <c r="F45" s="14" t="s">
        <v>285</v>
      </c>
      <c r="G45" s="14" t="s">
        <v>288</v>
      </c>
      <c r="H45" s="15">
        <v>105147.48</v>
      </c>
      <c r="I45" s="15">
        <v>105147.48</v>
      </c>
      <c r="J45" s="16">
        <f>+Tabla1[[#This Row],[Monto Pagado DOP]]-Tabla1[[#This Row],[Monto Facturado DOP]]</f>
        <v>0</v>
      </c>
      <c r="K45" s="14" t="s">
        <v>382</v>
      </c>
      <c r="L45" s="17">
        <f>+Tabla1[[#This Row],[Fecha de Documento]]+15</f>
        <v>45464</v>
      </c>
      <c r="O45" s="2"/>
    </row>
    <row r="46" spans="1:15" ht="94.5" x14ac:dyDescent="0.25">
      <c r="A46" s="13">
        <v>37</v>
      </c>
      <c r="B46" s="14" t="s">
        <v>370</v>
      </c>
      <c r="C46" s="23" t="s">
        <v>20</v>
      </c>
      <c r="D46" s="14">
        <v>6030</v>
      </c>
      <c r="E46" s="23" t="s">
        <v>289</v>
      </c>
      <c r="F46" s="14" t="s">
        <v>285</v>
      </c>
      <c r="G46" s="14" t="s">
        <v>288</v>
      </c>
      <c r="H46" s="15">
        <v>66869.09</v>
      </c>
      <c r="I46" s="15">
        <v>66869.09</v>
      </c>
      <c r="J46" s="16">
        <f>+Tabla1[[#This Row],[Monto Pagado DOP]]-Tabla1[[#This Row],[Monto Facturado DOP]]</f>
        <v>0</v>
      </c>
      <c r="K46" s="14" t="s">
        <v>382</v>
      </c>
      <c r="L46" s="17">
        <f>+Tabla1[[#This Row],[Fecha de Documento]]+15</f>
        <v>45464</v>
      </c>
      <c r="O46" s="2"/>
    </row>
    <row r="47" spans="1:15" ht="94.5" x14ac:dyDescent="0.25">
      <c r="A47" s="13">
        <v>38</v>
      </c>
      <c r="B47" s="14" t="s">
        <v>370</v>
      </c>
      <c r="C47" s="23" t="s">
        <v>20</v>
      </c>
      <c r="D47" s="14">
        <v>6030</v>
      </c>
      <c r="E47" s="23" t="s">
        <v>236</v>
      </c>
      <c r="F47" s="14" t="s">
        <v>285</v>
      </c>
      <c r="G47" s="14" t="s">
        <v>288</v>
      </c>
      <c r="H47" s="15">
        <v>1217961.42</v>
      </c>
      <c r="I47" s="15">
        <v>1217961.42</v>
      </c>
      <c r="J47" s="16">
        <f>+Tabla1[[#This Row],[Monto Pagado DOP]]-Tabla1[[#This Row],[Monto Facturado DOP]]</f>
        <v>0</v>
      </c>
      <c r="K47" s="14" t="s">
        <v>382</v>
      </c>
      <c r="L47" s="17">
        <f>+Tabla1[[#This Row],[Fecha de Documento]]+15</f>
        <v>45464</v>
      </c>
      <c r="O47" s="2"/>
    </row>
    <row r="48" spans="1:15" ht="94.5" x14ac:dyDescent="0.25">
      <c r="A48" s="13">
        <v>39</v>
      </c>
      <c r="B48" s="14" t="s">
        <v>370</v>
      </c>
      <c r="C48" s="23" t="s">
        <v>20</v>
      </c>
      <c r="D48" s="14">
        <v>6030</v>
      </c>
      <c r="E48" s="23" t="s">
        <v>286</v>
      </c>
      <c r="F48" s="14" t="s">
        <v>285</v>
      </c>
      <c r="G48" s="14" t="s">
        <v>288</v>
      </c>
      <c r="H48" s="15">
        <v>1294770.1399999999</v>
      </c>
      <c r="I48" s="15">
        <v>1294770.1399999999</v>
      </c>
      <c r="J48" s="16">
        <f>+Tabla1[[#This Row],[Monto Pagado DOP]]-Tabla1[[#This Row],[Monto Facturado DOP]]</f>
        <v>0</v>
      </c>
      <c r="K48" s="14" t="s">
        <v>382</v>
      </c>
      <c r="L48" s="17">
        <f>+Tabla1[[#This Row],[Fecha de Documento]]+15</f>
        <v>45464</v>
      </c>
      <c r="O48" s="2"/>
    </row>
    <row r="49" spans="1:15" ht="94.5" x14ac:dyDescent="0.25">
      <c r="A49" s="13">
        <v>40</v>
      </c>
      <c r="B49" s="14" t="s">
        <v>370</v>
      </c>
      <c r="C49" s="23" t="s">
        <v>20</v>
      </c>
      <c r="D49" s="14">
        <v>6030</v>
      </c>
      <c r="E49" s="23" t="s">
        <v>290</v>
      </c>
      <c r="F49" s="14" t="s">
        <v>285</v>
      </c>
      <c r="G49" s="14" t="s">
        <v>288</v>
      </c>
      <c r="H49" s="15">
        <v>92302.26</v>
      </c>
      <c r="I49" s="15">
        <v>92302.26</v>
      </c>
      <c r="J49" s="16">
        <f>+Tabla1[[#This Row],[Monto Pagado DOP]]-Tabla1[[#This Row],[Monto Facturado DOP]]</f>
        <v>0</v>
      </c>
      <c r="K49" s="14" t="s">
        <v>382</v>
      </c>
      <c r="L49" s="17">
        <f>+Tabla1[[#This Row],[Fecha de Documento]]+15</f>
        <v>45464</v>
      </c>
      <c r="O49" s="2"/>
    </row>
    <row r="50" spans="1:15" ht="78.75" x14ac:dyDescent="0.25">
      <c r="A50" s="13">
        <v>41</v>
      </c>
      <c r="B50" s="14" t="s">
        <v>370</v>
      </c>
      <c r="C50" s="23" t="s">
        <v>20</v>
      </c>
      <c r="D50" s="14">
        <v>6040</v>
      </c>
      <c r="E50" s="23" t="s">
        <v>188</v>
      </c>
      <c r="F50" s="14" t="s">
        <v>309</v>
      </c>
      <c r="G50" s="14" t="s">
        <v>310</v>
      </c>
      <c r="H50" s="15">
        <v>214104</v>
      </c>
      <c r="I50" s="15">
        <v>214104</v>
      </c>
      <c r="J50" s="16">
        <f>+Tabla1[[#This Row],[Monto Pagado DOP]]-Tabla1[[#This Row],[Monto Facturado DOP]]</f>
        <v>0</v>
      </c>
      <c r="K50" s="14" t="s">
        <v>382</v>
      </c>
      <c r="L50" s="17">
        <f>+Tabla1[[#This Row],[Fecha de Documento]]+15</f>
        <v>45464</v>
      </c>
      <c r="O50" s="2"/>
    </row>
    <row r="51" spans="1:15" ht="110.25" x14ac:dyDescent="0.25">
      <c r="A51" s="13">
        <v>42</v>
      </c>
      <c r="B51" s="14" t="s">
        <v>370</v>
      </c>
      <c r="C51" s="23" t="s">
        <v>20</v>
      </c>
      <c r="D51" s="14">
        <v>6050</v>
      </c>
      <c r="E51" s="23" t="s">
        <v>50</v>
      </c>
      <c r="F51" s="14" t="s">
        <v>285</v>
      </c>
      <c r="G51" s="14" t="s">
        <v>291</v>
      </c>
      <c r="H51" s="15">
        <v>52125.09</v>
      </c>
      <c r="I51" s="15">
        <v>52125.09</v>
      </c>
      <c r="J51" s="16">
        <f>+Tabla1[[#This Row],[Monto Pagado DOP]]-Tabla1[[#This Row],[Monto Facturado DOP]]</f>
        <v>0</v>
      </c>
      <c r="K51" s="14" t="s">
        <v>382</v>
      </c>
      <c r="L51" s="17">
        <f>+Tabla1[[#This Row],[Fecha de Documento]]+15</f>
        <v>45464</v>
      </c>
      <c r="O51" s="2"/>
    </row>
    <row r="52" spans="1:15" ht="78.75" x14ac:dyDescent="0.25">
      <c r="A52" s="13">
        <v>43</v>
      </c>
      <c r="B52" s="14" t="s">
        <v>370</v>
      </c>
      <c r="C52" s="23" t="s">
        <v>32</v>
      </c>
      <c r="D52" s="14">
        <v>6063</v>
      </c>
      <c r="E52" s="23" t="s">
        <v>322</v>
      </c>
      <c r="F52" s="14" t="s">
        <v>319</v>
      </c>
      <c r="G52" s="14" t="s">
        <v>321</v>
      </c>
      <c r="H52" s="15">
        <v>37213.72</v>
      </c>
      <c r="I52" s="15">
        <v>37213.72</v>
      </c>
      <c r="J52" s="16">
        <f>+Tabla1[[#This Row],[Monto Pagado DOP]]-Tabla1[[#This Row],[Monto Facturado DOP]]</f>
        <v>0</v>
      </c>
      <c r="K52" s="14" t="s">
        <v>382</v>
      </c>
      <c r="L52" s="17">
        <f>+Tabla1[[#This Row],[Fecha de Documento]]+15</f>
        <v>45465</v>
      </c>
      <c r="O52" s="2"/>
    </row>
    <row r="53" spans="1:15" ht="78.75" x14ac:dyDescent="0.25">
      <c r="A53" s="13">
        <v>44</v>
      </c>
      <c r="B53" s="14" t="s">
        <v>370</v>
      </c>
      <c r="C53" s="23" t="s">
        <v>32</v>
      </c>
      <c r="D53" s="14">
        <v>6065</v>
      </c>
      <c r="E53" s="23" t="s">
        <v>80</v>
      </c>
      <c r="F53" s="14" t="s">
        <v>77</v>
      </c>
      <c r="G53" s="14" t="s">
        <v>79</v>
      </c>
      <c r="H53" s="15">
        <v>61950</v>
      </c>
      <c r="I53" s="15">
        <v>61950</v>
      </c>
      <c r="J53" s="16">
        <f>+Tabla1[[#This Row],[Monto Pagado DOP]]-Tabla1[[#This Row],[Monto Facturado DOP]]</f>
        <v>0</v>
      </c>
      <c r="K53" s="14" t="s">
        <v>382</v>
      </c>
      <c r="L53" s="17">
        <f>+Tabla1[[#This Row],[Fecha de Documento]]+15</f>
        <v>45465</v>
      </c>
      <c r="O53" s="2"/>
    </row>
    <row r="54" spans="1:15" ht="110.25" x14ac:dyDescent="0.25">
      <c r="A54" s="13">
        <v>45</v>
      </c>
      <c r="B54" s="14" t="s">
        <v>370</v>
      </c>
      <c r="C54" s="23" t="s">
        <v>32</v>
      </c>
      <c r="D54" s="14">
        <v>6071</v>
      </c>
      <c r="E54" s="23" t="s">
        <v>2</v>
      </c>
      <c r="F54" s="14" t="s">
        <v>193</v>
      </c>
      <c r="G54" s="14" t="s">
        <v>194</v>
      </c>
      <c r="H54" s="15">
        <v>201674</v>
      </c>
      <c r="I54" s="15">
        <v>201674</v>
      </c>
      <c r="J54" s="16">
        <f>+Tabla1[[#This Row],[Monto Pagado DOP]]-Tabla1[[#This Row],[Monto Facturado DOP]]</f>
        <v>0</v>
      </c>
      <c r="K54" s="14" t="s">
        <v>382</v>
      </c>
      <c r="L54" s="17">
        <f>+Tabla1[[#This Row],[Fecha de Documento]]+15</f>
        <v>45465</v>
      </c>
      <c r="O54" s="2"/>
    </row>
    <row r="55" spans="1:15" ht="63" x14ac:dyDescent="0.25">
      <c r="A55" s="13">
        <v>46</v>
      </c>
      <c r="B55" s="14" t="s">
        <v>370</v>
      </c>
      <c r="C55" s="23" t="s">
        <v>32</v>
      </c>
      <c r="D55" s="14">
        <v>6075</v>
      </c>
      <c r="E55" s="23" t="s">
        <v>115</v>
      </c>
      <c r="F55" s="14" t="s">
        <v>112</v>
      </c>
      <c r="G55" s="14" t="s">
        <v>114</v>
      </c>
      <c r="H55" s="15">
        <v>17615.689999999999</v>
      </c>
      <c r="I55" s="15">
        <v>17615.689999999999</v>
      </c>
      <c r="J55" s="16">
        <f>+Tabla1[[#This Row],[Monto Pagado DOP]]-Tabla1[[#This Row],[Monto Facturado DOP]]</f>
        <v>0</v>
      </c>
      <c r="K55" s="14" t="s">
        <v>382</v>
      </c>
      <c r="L55" s="17">
        <f>+Tabla1[[#This Row],[Fecha de Documento]]+15</f>
        <v>45465</v>
      </c>
      <c r="O55" s="2"/>
    </row>
    <row r="56" spans="1:15" ht="78.75" x14ac:dyDescent="0.25">
      <c r="A56" s="13">
        <v>47</v>
      </c>
      <c r="B56" s="14" t="s">
        <v>370</v>
      </c>
      <c r="C56" s="23" t="s">
        <v>32</v>
      </c>
      <c r="D56" s="14">
        <v>6078</v>
      </c>
      <c r="E56" s="23" t="s">
        <v>3</v>
      </c>
      <c r="F56" s="14" t="s">
        <v>77</v>
      </c>
      <c r="G56" s="14" t="s">
        <v>81</v>
      </c>
      <c r="H56" s="15">
        <v>14400</v>
      </c>
      <c r="I56" s="15">
        <v>14400</v>
      </c>
      <c r="J56" s="16">
        <f>+Tabla1[[#This Row],[Monto Pagado DOP]]-Tabla1[[#This Row],[Monto Facturado DOP]]</f>
        <v>0</v>
      </c>
      <c r="K56" s="14" t="s">
        <v>382</v>
      </c>
      <c r="L56" s="17">
        <f>+Tabla1[[#This Row],[Fecha de Documento]]+15</f>
        <v>45465</v>
      </c>
      <c r="O56" s="2"/>
    </row>
    <row r="57" spans="1:15" ht="78.75" x14ac:dyDescent="0.25">
      <c r="A57" s="13">
        <v>48</v>
      </c>
      <c r="B57" s="14" t="s">
        <v>370</v>
      </c>
      <c r="C57" s="23" t="s">
        <v>32</v>
      </c>
      <c r="D57" s="14">
        <v>6078</v>
      </c>
      <c r="E57" s="23" t="s">
        <v>56</v>
      </c>
      <c r="F57" s="14" t="s">
        <v>77</v>
      </c>
      <c r="G57" s="14" t="s">
        <v>81</v>
      </c>
      <c r="H57" s="15">
        <v>17280</v>
      </c>
      <c r="I57" s="15">
        <v>17280</v>
      </c>
      <c r="J57" s="16">
        <f>+Tabla1[[#This Row],[Monto Pagado DOP]]-Tabla1[[#This Row],[Monto Facturado DOP]]</f>
        <v>0</v>
      </c>
      <c r="K57" s="14" t="s">
        <v>382</v>
      </c>
      <c r="L57" s="17">
        <f>+Tabla1[[#This Row],[Fecha de Documento]]+15</f>
        <v>45465</v>
      </c>
      <c r="O57" s="2"/>
    </row>
    <row r="58" spans="1:15" ht="78.75" x14ac:dyDescent="0.25">
      <c r="A58" s="13">
        <v>49</v>
      </c>
      <c r="B58" s="14" t="s">
        <v>370</v>
      </c>
      <c r="C58" s="23" t="s">
        <v>32</v>
      </c>
      <c r="D58" s="14">
        <v>6078</v>
      </c>
      <c r="E58" s="23" t="s">
        <v>14</v>
      </c>
      <c r="F58" s="14" t="s">
        <v>77</v>
      </c>
      <c r="G58" s="14" t="s">
        <v>81</v>
      </c>
      <c r="H58" s="15">
        <v>10560</v>
      </c>
      <c r="I58" s="15">
        <v>10560</v>
      </c>
      <c r="J58" s="16">
        <f>+Tabla1[[#This Row],[Monto Pagado DOP]]-Tabla1[[#This Row],[Monto Facturado DOP]]</f>
        <v>0</v>
      </c>
      <c r="K58" s="14" t="s">
        <v>382</v>
      </c>
      <c r="L58" s="17">
        <f>+Tabla1[[#This Row],[Fecha de Documento]]+15</f>
        <v>45465</v>
      </c>
      <c r="O58" s="2"/>
    </row>
    <row r="59" spans="1:15" ht="78.75" x14ac:dyDescent="0.25">
      <c r="A59" s="13">
        <v>50</v>
      </c>
      <c r="B59" s="14" t="s">
        <v>370</v>
      </c>
      <c r="C59" s="23" t="s">
        <v>32</v>
      </c>
      <c r="D59" s="14">
        <v>6081</v>
      </c>
      <c r="E59" s="23" t="s">
        <v>41</v>
      </c>
      <c r="F59" s="14" t="s">
        <v>319</v>
      </c>
      <c r="G59" s="14" t="s">
        <v>323</v>
      </c>
      <c r="H59" s="15">
        <v>106200</v>
      </c>
      <c r="I59" s="15">
        <v>106200</v>
      </c>
      <c r="J59" s="16">
        <f>+Tabla1[[#This Row],[Monto Pagado DOP]]-Tabla1[[#This Row],[Monto Facturado DOP]]</f>
        <v>0</v>
      </c>
      <c r="K59" s="14" t="s">
        <v>382</v>
      </c>
      <c r="L59" s="17">
        <f>+Tabla1[[#This Row],[Fecha de Documento]]+15</f>
        <v>45465</v>
      </c>
      <c r="O59" s="2"/>
    </row>
    <row r="60" spans="1:15" ht="94.5" x14ac:dyDescent="0.25">
      <c r="A60" s="13">
        <v>51</v>
      </c>
      <c r="B60" s="14" t="s">
        <v>370</v>
      </c>
      <c r="C60" s="23" t="s">
        <v>32</v>
      </c>
      <c r="D60" s="14">
        <v>6084</v>
      </c>
      <c r="E60" s="23" t="s">
        <v>69</v>
      </c>
      <c r="F60" s="14" t="s">
        <v>67</v>
      </c>
      <c r="G60" s="14" t="s">
        <v>68</v>
      </c>
      <c r="H60" s="15">
        <v>237245.76</v>
      </c>
      <c r="I60" s="15">
        <v>237245.76</v>
      </c>
      <c r="J60" s="16">
        <f>+Tabla1[[#This Row],[Monto Pagado DOP]]-Tabla1[[#This Row],[Monto Facturado DOP]]</f>
        <v>0</v>
      </c>
      <c r="K60" s="14" t="s">
        <v>382</v>
      </c>
      <c r="L60" s="17">
        <f>+Tabla1[[#This Row],[Fecha de Documento]]+15</f>
        <v>45465</v>
      </c>
      <c r="O60" s="2"/>
    </row>
    <row r="61" spans="1:15" ht="110.25" x14ac:dyDescent="0.25">
      <c r="A61" s="13">
        <v>52</v>
      </c>
      <c r="B61" s="14" t="s">
        <v>370</v>
      </c>
      <c r="C61" s="23" t="s">
        <v>32</v>
      </c>
      <c r="D61" s="14">
        <v>6096</v>
      </c>
      <c r="E61" s="23" t="s">
        <v>37</v>
      </c>
      <c r="F61" s="14" t="s">
        <v>36</v>
      </c>
      <c r="G61" s="14" t="s">
        <v>38</v>
      </c>
      <c r="H61" s="15">
        <v>288866.38</v>
      </c>
      <c r="I61" s="15">
        <v>288866.38</v>
      </c>
      <c r="J61" s="16">
        <f>+Tabla1[[#This Row],[Monto Pagado DOP]]-Tabla1[[#This Row],[Monto Facturado DOP]]</f>
        <v>0</v>
      </c>
      <c r="K61" s="14" t="s">
        <v>382</v>
      </c>
      <c r="L61" s="17">
        <f>+Tabla1[[#This Row],[Fecha de Documento]]+15</f>
        <v>45465</v>
      </c>
      <c r="O61" s="2"/>
    </row>
    <row r="62" spans="1:15" ht="78.75" x14ac:dyDescent="0.25">
      <c r="A62" s="13">
        <v>53</v>
      </c>
      <c r="B62" s="14" t="s">
        <v>370</v>
      </c>
      <c r="C62" s="23" t="s">
        <v>32</v>
      </c>
      <c r="D62" s="14">
        <v>6112</v>
      </c>
      <c r="E62" s="23" t="s">
        <v>357</v>
      </c>
      <c r="F62" s="14" t="s">
        <v>355</v>
      </c>
      <c r="G62" s="14" t="s">
        <v>356</v>
      </c>
      <c r="H62" s="15">
        <v>40000</v>
      </c>
      <c r="I62" s="15">
        <v>40000</v>
      </c>
      <c r="J62" s="16">
        <f>+Tabla1[[#This Row],[Monto Pagado DOP]]-Tabla1[[#This Row],[Monto Facturado DOP]]</f>
        <v>0</v>
      </c>
      <c r="K62" s="14" t="s">
        <v>382</v>
      </c>
      <c r="L62" s="17">
        <f>+Tabla1[[#This Row],[Fecha de Documento]]+15</f>
        <v>45465</v>
      </c>
      <c r="O62" s="2"/>
    </row>
    <row r="63" spans="1:15" ht="78.75" x14ac:dyDescent="0.25">
      <c r="A63" s="13">
        <v>54</v>
      </c>
      <c r="B63" s="14" t="s">
        <v>370</v>
      </c>
      <c r="C63" s="23" t="s">
        <v>32</v>
      </c>
      <c r="D63" s="14">
        <v>6125</v>
      </c>
      <c r="E63" s="23" t="s">
        <v>231</v>
      </c>
      <c r="F63" s="14" t="s">
        <v>319</v>
      </c>
      <c r="G63" s="14" t="s">
        <v>324</v>
      </c>
      <c r="H63" s="15">
        <v>51800</v>
      </c>
      <c r="I63" s="15">
        <v>51800</v>
      </c>
      <c r="J63" s="16">
        <f>+Tabla1[[#This Row],[Monto Pagado DOP]]-Tabla1[[#This Row],[Monto Facturado DOP]]</f>
        <v>0</v>
      </c>
      <c r="K63" s="14" t="s">
        <v>382</v>
      </c>
      <c r="L63" s="17">
        <f>+Tabla1[[#This Row],[Fecha de Documento]]+15</f>
        <v>45465</v>
      </c>
      <c r="O63" s="2"/>
    </row>
    <row r="64" spans="1:15" ht="78.75" x14ac:dyDescent="0.25">
      <c r="A64" s="13">
        <v>55</v>
      </c>
      <c r="B64" s="14" t="s">
        <v>370</v>
      </c>
      <c r="C64" s="23" t="s">
        <v>32</v>
      </c>
      <c r="D64" s="14">
        <v>6125</v>
      </c>
      <c r="E64" s="23" t="s">
        <v>80</v>
      </c>
      <c r="F64" s="14" t="s">
        <v>319</v>
      </c>
      <c r="G64" s="14" t="s">
        <v>324</v>
      </c>
      <c r="H64" s="15">
        <v>38475</v>
      </c>
      <c r="I64" s="15">
        <v>38475</v>
      </c>
      <c r="J64" s="16">
        <f>+Tabla1[[#This Row],[Monto Pagado DOP]]-Tabla1[[#This Row],[Monto Facturado DOP]]</f>
        <v>0</v>
      </c>
      <c r="K64" s="14" t="s">
        <v>382</v>
      </c>
      <c r="L64" s="17">
        <f>+Tabla1[[#This Row],[Fecha de Documento]]+15</f>
        <v>45465</v>
      </c>
      <c r="O64" s="2"/>
    </row>
    <row r="65" spans="1:15" ht="110.25" x14ac:dyDescent="0.25">
      <c r="A65" s="13">
        <v>56</v>
      </c>
      <c r="B65" s="14" t="s">
        <v>370</v>
      </c>
      <c r="C65" s="23" t="s">
        <v>34</v>
      </c>
      <c r="D65" s="14">
        <v>6131</v>
      </c>
      <c r="E65" s="23" t="s">
        <v>26</v>
      </c>
      <c r="F65" s="14" t="s">
        <v>94</v>
      </c>
      <c r="G65" s="14" t="s">
        <v>95</v>
      </c>
      <c r="H65" s="15">
        <v>18840</v>
      </c>
      <c r="I65" s="15">
        <v>18840</v>
      </c>
      <c r="J65" s="16">
        <f>+Tabla1[[#This Row],[Monto Pagado DOP]]-Tabla1[[#This Row],[Monto Facturado DOP]]</f>
        <v>0</v>
      </c>
      <c r="K65" s="14" t="s">
        <v>382</v>
      </c>
      <c r="L65" s="17">
        <f>+Tabla1[[#This Row],[Fecha de Documento]]+15</f>
        <v>45468</v>
      </c>
      <c r="O65" s="2"/>
    </row>
    <row r="66" spans="1:15" ht="78.75" x14ac:dyDescent="0.25">
      <c r="A66" s="13">
        <v>57</v>
      </c>
      <c r="B66" s="14" t="s">
        <v>370</v>
      </c>
      <c r="C66" s="23" t="s">
        <v>34</v>
      </c>
      <c r="D66" s="14">
        <v>6136</v>
      </c>
      <c r="E66" s="23" t="s">
        <v>52</v>
      </c>
      <c r="F66" s="14" t="s">
        <v>122</v>
      </c>
      <c r="G66" s="14" t="s">
        <v>123</v>
      </c>
      <c r="H66" s="15">
        <v>142800</v>
      </c>
      <c r="I66" s="15">
        <v>142800</v>
      </c>
      <c r="J66" s="16">
        <f>+Tabla1[[#This Row],[Monto Pagado DOP]]-Tabla1[[#This Row],[Monto Facturado DOP]]</f>
        <v>0</v>
      </c>
      <c r="K66" s="14" t="s">
        <v>382</v>
      </c>
      <c r="L66" s="17">
        <f>+Tabla1[[#This Row],[Fecha de Documento]]+15</f>
        <v>45468</v>
      </c>
      <c r="O66" s="2"/>
    </row>
    <row r="67" spans="1:15" ht="78.75" x14ac:dyDescent="0.25">
      <c r="A67" s="13">
        <v>58</v>
      </c>
      <c r="B67" s="14" t="s">
        <v>370</v>
      </c>
      <c r="C67" s="23" t="s">
        <v>34</v>
      </c>
      <c r="D67" s="14">
        <v>6153</v>
      </c>
      <c r="E67" s="23" t="s">
        <v>43</v>
      </c>
      <c r="F67" s="14" t="s">
        <v>177</v>
      </c>
      <c r="G67" s="14" t="s">
        <v>178</v>
      </c>
      <c r="H67" s="15">
        <v>57466</v>
      </c>
      <c r="I67" s="15">
        <v>57466</v>
      </c>
      <c r="J67" s="16">
        <f>+Tabla1[[#This Row],[Monto Pagado DOP]]-Tabla1[[#This Row],[Monto Facturado DOP]]</f>
        <v>0</v>
      </c>
      <c r="K67" s="14" t="s">
        <v>382</v>
      </c>
      <c r="L67" s="17">
        <f>+Tabla1[[#This Row],[Fecha de Documento]]+15</f>
        <v>45468</v>
      </c>
      <c r="O67" s="2"/>
    </row>
    <row r="68" spans="1:15" ht="78.75" x14ac:dyDescent="0.25">
      <c r="A68" s="13">
        <v>59</v>
      </c>
      <c r="B68" s="14" t="s">
        <v>370</v>
      </c>
      <c r="C68" s="23" t="s">
        <v>34</v>
      </c>
      <c r="D68" s="14">
        <v>6164</v>
      </c>
      <c r="E68" s="23" t="s">
        <v>188</v>
      </c>
      <c r="F68" s="14" t="s">
        <v>187</v>
      </c>
      <c r="G68" s="14" t="s">
        <v>189</v>
      </c>
      <c r="H68" s="15">
        <v>238950</v>
      </c>
      <c r="I68" s="15">
        <v>238950</v>
      </c>
      <c r="J68" s="16">
        <f>+Tabla1[[#This Row],[Monto Pagado DOP]]-Tabla1[[#This Row],[Monto Facturado DOP]]</f>
        <v>0</v>
      </c>
      <c r="K68" s="14" t="s">
        <v>382</v>
      </c>
      <c r="L68" s="17">
        <f>+Tabla1[[#This Row],[Fecha de Documento]]+15</f>
        <v>45468</v>
      </c>
      <c r="O68" s="2"/>
    </row>
    <row r="69" spans="1:15" ht="94.5" x14ac:dyDescent="0.25">
      <c r="A69" s="13">
        <v>60</v>
      </c>
      <c r="B69" s="14" t="s">
        <v>370</v>
      </c>
      <c r="C69" s="23" t="s">
        <v>34</v>
      </c>
      <c r="D69" s="14">
        <v>6166</v>
      </c>
      <c r="E69" s="23" t="s">
        <v>19</v>
      </c>
      <c r="F69" s="14" t="s">
        <v>227</v>
      </c>
      <c r="G69" s="14" t="s">
        <v>229</v>
      </c>
      <c r="H69" s="15">
        <v>12779.4</v>
      </c>
      <c r="I69" s="15">
        <v>12779.4</v>
      </c>
      <c r="J69" s="16">
        <f>+Tabla1[[#This Row],[Monto Pagado DOP]]-Tabla1[[#This Row],[Monto Facturado DOP]]</f>
        <v>0</v>
      </c>
      <c r="K69" s="14" t="s">
        <v>382</v>
      </c>
      <c r="L69" s="17">
        <f>+Tabla1[[#This Row],[Fecha de Documento]]+15</f>
        <v>45468</v>
      </c>
      <c r="O69" s="2"/>
    </row>
    <row r="70" spans="1:15" ht="78.75" x14ac:dyDescent="0.25">
      <c r="A70" s="13">
        <v>61</v>
      </c>
      <c r="B70" s="14" t="s">
        <v>370</v>
      </c>
      <c r="C70" s="23" t="s">
        <v>45</v>
      </c>
      <c r="D70" s="14">
        <v>6181</v>
      </c>
      <c r="E70" s="23" t="s">
        <v>264</v>
      </c>
      <c r="F70" s="14" t="s">
        <v>307</v>
      </c>
      <c r="G70" s="14" t="s">
        <v>308</v>
      </c>
      <c r="H70" s="15">
        <v>109652</v>
      </c>
      <c r="I70" s="15">
        <v>109652</v>
      </c>
      <c r="J70" s="16">
        <f>+Tabla1[[#This Row],[Monto Pagado DOP]]-Tabla1[[#This Row],[Monto Facturado DOP]]</f>
        <v>0</v>
      </c>
      <c r="K70" s="14" t="s">
        <v>382</v>
      </c>
      <c r="L70" s="17">
        <f>+Tabla1[[#This Row],[Fecha de Documento]]+15</f>
        <v>45469</v>
      </c>
      <c r="O70" s="2"/>
    </row>
    <row r="71" spans="1:15" ht="78.75" x14ac:dyDescent="0.25">
      <c r="A71" s="13">
        <v>62</v>
      </c>
      <c r="B71" s="14" t="s">
        <v>370</v>
      </c>
      <c r="C71" s="23" t="s">
        <v>45</v>
      </c>
      <c r="D71" s="14">
        <v>6183</v>
      </c>
      <c r="E71" s="23" t="s">
        <v>188</v>
      </c>
      <c r="F71" s="14" t="s">
        <v>309</v>
      </c>
      <c r="G71" s="14" t="s">
        <v>311</v>
      </c>
      <c r="H71" s="15">
        <v>42172.87</v>
      </c>
      <c r="I71" s="15">
        <v>42172.87</v>
      </c>
      <c r="J71" s="16">
        <f>+Tabla1[[#This Row],[Monto Pagado DOP]]-Tabla1[[#This Row],[Monto Facturado DOP]]</f>
        <v>0</v>
      </c>
      <c r="K71" s="14" t="s">
        <v>382</v>
      </c>
      <c r="L71" s="17">
        <f>+Tabla1[[#This Row],[Fecha de Documento]]+15</f>
        <v>45469</v>
      </c>
      <c r="O71" s="2"/>
    </row>
    <row r="72" spans="1:15" ht="78.75" x14ac:dyDescent="0.25">
      <c r="A72" s="13">
        <v>63</v>
      </c>
      <c r="B72" s="14" t="s">
        <v>370</v>
      </c>
      <c r="C72" s="23" t="s">
        <v>45</v>
      </c>
      <c r="D72" s="14">
        <v>6185</v>
      </c>
      <c r="E72" s="23" t="s">
        <v>10</v>
      </c>
      <c r="F72" s="14" t="s">
        <v>201</v>
      </c>
      <c r="G72" s="14" t="s">
        <v>202</v>
      </c>
      <c r="H72" s="15">
        <v>1852.5</v>
      </c>
      <c r="I72" s="15">
        <v>1852.5</v>
      </c>
      <c r="J72" s="16">
        <f>+Tabla1[[#This Row],[Monto Pagado DOP]]-Tabla1[[#This Row],[Monto Facturado DOP]]</f>
        <v>0</v>
      </c>
      <c r="K72" s="14" t="s">
        <v>382</v>
      </c>
      <c r="L72" s="17">
        <f>+Tabla1[[#This Row],[Fecha de Documento]]+15</f>
        <v>45469</v>
      </c>
      <c r="O72" s="2"/>
    </row>
    <row r="73" spans="1:15" ht="78.75" x14ac:dyDescent="0.25">
      <c r="A73" s="13">
        <v>64</v>
      </c>
      <c r="B73" s="14" t="s">
        <v>370</v>
      </c>
      <c r="C73" s="23" t="s">
        <v>45</v>
      </c>
      <c r="D73" s="14">
        <v>6187</v>
      </c>
      <c r="E73" s="23" t="s">
        <v>170</v>
      </c>
      <c r="F73" s="14" t="s">
        <v>201</v>
      </c>
      <c r="G73" s="14" t="s">
        <v>203</v>
      </c>
      <c r="H73" s="15">
        <v>26785.200000000001</v>
      </c>
      <c r="I73" s="15">
        <v>26785.200000000001</v>
      </c>
      <c r="J73" s="16">
        <f>+Tabla1[[#This Row],[Monto Pagado DOP]]-Tabla1[[#This Row],[Monto Facturado DOP]]</f>
        <v>0</v>
      </c>
      <c r="K73" s="14" t="s">
        <v>382</v>
      </c>
      <c r="L73" s="17">
        <f>+Tabla1[[#This Row],[Fecha de Documento]]+15</f>
        <v>45469</v>
      </c>
      <c r="O73" s="2"/>
    </row>
    <row r="74" spans="1:15" ht="78.75" x14ac:dyDescent="0.25">
      <c r="A74" s="13">
        <v>65</v>
      </c>
      <c r="B74" s="14" t="s">
        <v>370</v>
      </c>
      <c r="C74" s="23" t="s">
        <v>45</v>
      </c>
      <c r="D74" s="14">
        <v>6189</v>
      </c>
      <c r="E74" s="23" t="s">
        <v>170</v>
      </c>
      <c r="F74" s="14" t="s">
        <v>302</v>
      </c>
      <c r="G74" s="14" t="s">
        <v>303</v>
      </c>
      <c r="H74" s="15">
        <v>96162</v>
      </c>
      <c r="I74" s="15">
        <v>96162</v>
      </c>
      <c r="J74" s="16">
        <f>+Tabla1[[#This Row],[Monto Pagado DOP]]-Tabla1[[#This Row],[Monto Facturado DOP]]</f>
        <v>0</v>
      </c>
      <c r="K74" s="14" t="s">
        <v>382</v>
      </c>
      <c r="L74" s="17">
        <f>+Tabla1[[#This Row],[Fecha de Documento]]+15</f>
        <v>45469</v>
      </c>
      <c r="O74" s="2"/>
    </row>
    <row r="75" spans="1:15" ht="78.75" x14ac:dyDescent="0.25">
      <c r="A75" s="13">
        <v>66</v>
      </c>
      <c r="B75" s="14" t="s">
        <v>370</v>
      </c>
      <c r="C75" s="23" t="s">
        <v>45</v>
      </c>
      <c r="D75" s="14">
        <v>6195</v>
      </c>
      <c r="E75" s="23" t="s">
        <v>14</v>
      </c>
      <c r="F75" s="14" t="s">
        <v>271</v>
      </c>
      <c r="G75" s="14" t="s">
        <v>273</v>
      </c>
      <c r="H75" s="15">
        <v>226001.1</v>
      </c>
      <c r="I75" s="15">
        <v>226001.1</v>
      </c>
      <c r="J75" s="16">
        <f>+Tabla1[[#This Row],[Monto Pagado DOP]]-Tabla1[[#This Row],[Monto Facturado DOP]]</f>
        <v>0</v>
      </c>
      <c r="K75" s="14" t="s">
        <v>382</v>
      </c>
      <c r="L75" s="17">
        <f>+Tabla1[[#This Row],[Fecha de Documento]]+15</f>
        <v>45469</v>
      </c>
      <c r="O75" s="2"/>
    </row>
    <row r="76" spans="1:15" ht="94.5" x14ac:dyDescent="0.25">
      <c r="A76" s="13">
        <v>67</v>
      </c>
      <c r="B76" s="14" t="s">
        <v>370</v>
      </c>
      <c r="C76" s="23" t="s">
        <v>45</v>
      </c>
      <c r="D76" s="14">
        <v>6223</v>
      </c>
      <c r="E76" s="23" t="s">
        <v>43</v>
      </c>
      <c r="F76" s="14" t="s">
        <v>42</v>
      </c>
      <c r="G76" s="14" t="s">
        <v>46</v>
      </c>
      <c r="H76" s="15">
        <v>3030.5</v>
      </c>
      <c r="I76" s="15">
        <v>3030.5</v>
      </c>
      <c r="J76" s="16">
        <f>+Tabla1[[#This Row],[Monto Pagado DOP]]-Tabla1[[#This Row],[Monto Facturado DOP]]</f>
        <v>0</v>
      </c>
      <c r="K76" s="14" t="s">
        <v>382</v>
      </c>
      <c r="L76" s="17">
        <f>+Tabla1[[#This Row],[Fecha de Documento]]+15</f>
        <v>45469</v>
      </c>
      <c r="O76" s="2"/>
    </row>
    <row r="77" spans="1:15" ht="78.75" x14ac:dyDescent="0.25">
      <c r="A77" s="13">
        <v>68</v>
      </c>
      <c r="B77" s="14" t="s">
        <v>370</v>
      </c>
      <c r="C77" s="23" t="s">
        <v>45</v>
      </c>
      <c r="D77" s="14">
        <v>6226</v>
      </c>
      <c r="E77" s="23" t="s">
        <v>50</v>
      </c>
      <c r="F77" s="14" t="s">
        <v>285</v>
      </c>
      <c r="G77" s="14" t="s">
        <v>292</v>
      </c>
      <c r="H77" s="15">
        <v>3363</v>
      </c>
      <c r="I77" s="15">
        <v>3363</v>
      </c>
      <c r="J77" s="16">
        <f>+Tabla1[[#This Row],[Monto Pagado DOP]]-Tabla1[[#This Row],[Monto Facturado DOP]]</f>
        <v>0</v>
      </c>
      <c r="K77" s="14" t="s">
        <v>382</v>
      </c>
      <c r="L77" s="17">
        <f>+Tabla1[[#This Row],[Fecha de Documento]]+15</f>
        <v>45469</v>
      </c>
      <c r="O77" s="2"/>
    </row>
    <row r="78" spans="1:15" ht="94.5" x14ac:dyDescent="0.25">
      <c r="A78" s="13">
        <v>69</v>
      </c>
      <c r="B78" s="14" t="s">
        <v>370</v>
      </c>
      <c r="C78" s="23" t="s">
        <v>12</v>
      </c>
      <c r="D78" s="14">
        <v>6237</v>
      </c>
      <c r="E78" s="23" t="s">
        <v>10</v>
      </c>
      <c r="F78" s="14" t="s">
        <v>201</v>
      </c>
      <c r="G78" s="14" t="s">
        <v>204</v>
      </c>
      <c r="H78" s="15">
        <v>3770.24</v>
      </c>
      <c r="I78" s="15">
        <v>3770.24</v>
      </c>
      <c r="J78" s="16">
        <f>+Tabla1[[#This Row],[Monto Pagado DOP]]-Tabla1[[#This Row],[Monto Facturado DOP]]</f>
        <v>0</v>
      </c>
      <c r="K78" s="14" t="s">
        <v>382</v>
      </c>
      <c r="L78" s="17">
        <f>+Tabla1[[#This Row],[Fecha de Documento]]+15</f>
        <v>45470</v>
      </c>
      <c r="O78" s="2"/>
    </row>
    <row r="79" spans="1:15" ht="78.75" x14ac:dyDescent="0.25">
      <c r="A79" s="13">
        <v>70</v>
      </c>
      <c r="B79" s="14" t="s">
        <v>370</v>
      </c>
      <c r="C79" s="23" t="s">
        <v>12</v>
      </c>
      <c r="D79" s="14">
        <v>6266</v>
      </c>
      <c r="E79" s="23" t="s">
        <v>257</v>
      </c>
      <c r="F79" s="14" t="s">
        <v>256</v>
      </c>
      <c r="G79" s="14" t="s">
        <v>258</v>
      </c>
      <c r="H79" s="15">
        <v>17645.54</v>
      </c>
      <c r="I79" s="15">
        <v>17645.54</v>
      </c>
      <c r="J79" s="16">
        <f>+Tabla1[[#This Row],[Monto Pagado DOP]]-Tabla1[[#This Row],[Monto Facturado DOP]]</f>
        <v>0</v>
      </c>
      <c r="K79" s="14" t="s">
        <v>382</v>
      </c>
      <c r="L79" s="17">
        <f>+Tabla1[[#This Row],[Fecha de Documento]]+15</f>
        <v>45470</v>
      </c>
      <c r="O79" s="2"/>
    </row>
    <row r="80" spans="1:15" ht="78.75" x14ac:dyDescent="0.25">
      <c r="A80" s="13">
        <v>71</v>
      </c>
      <c r="B80" s="14" t="s">
        <v>370</v>
      </c>
      <c r="C80" s="23" t="s">
        <v>12</v>
      </c>
      <c r="D80" s="14">
        <v>6268</v>
      </c>
      <c r="E80" s="23" t="s">
        <v>113</v>
      </c>
      <c r="F80" s="14" t="s">
        <v>143</v>
      </c>
      <c r="G80" s="14" t="s">
        <v>144</v>
      </c>
      <c r="H80" s="15">
        <v>52200</v>
      </c>
      <c r="I80" s="15">
        <v>52200</v>
      </c>
      <c r="J80" s="16">
        <f>+Tabla1[[#This Row],[Monto Pagado DOP]]-Tabla1[[#This Row],[Monto Facturado DOP]]</f>
        <v>0</v>
      </c>
      <c r="K80" s="14" t="s">
        <v>382</v>
      </c>
      <c r="L80" s="17">
        <f>+Tabla1[[#This Row],[Fecha de Documento]]+15</f>
        <v>45470</v>
      </c>
      <c r="O80" s="2"/>
    </row>
    <row r="81" spans="1:15" ht="78.75" x14ac:dyDescent="0.25">
      <c r="A81" s="13">
        <v>72</v>
      </c>
      <c r="B81" s="14" t="s">
        <v>370</v>
      </c>
      <c r="C81" s="23" t="s">
        <v>12</v>
      </c>
      <c r="D81" s="14">
        <v>6274</v>
      </c>
      <c r="E81" s="23" t="s">
        <v>54</v>
      </c>
      <c r="F81" s="14" t="s">
        <v>319</v>
      </c>
      <c r="G81" s="14" t="s">
        <v>325</v>
      </c>
      <c r="H81" s="15">
        <v>47554</v>
      </c>
      <c r="I81" s="15">
        <v>47554</v>
      </c>
      <c r="J81" s="16">
        <f>+Tabla1[[#This Row],[Monto Pagado DOP]]-Tabla1[[#This Row],[Monto Facturado DOP]]</f>
        <v>0</v>
      </c>
      <c r="K81" s="14" t="s">
        <v>382</v>
      </c>
      <c r="L81" s="17">
        <f>+Tabla1[[#This Row],[Fecha de Documento]]+15</f>
        <v>45470</v>
      </c>
      <c r="O81" s="2"/>
    </row>
    <row r="82" spans="1:15" ht="63" x14ac:dyDescent="0.25">
      <c r="A82" s="13">
        <v>73</v>
      </c>
      <c r="B82" s="14" t="s">
        <v>370</v>
      </c>
      <c r="C82" s="23" t="s">
        <v>12</v>
      </c>
      <c r="D82" s="14">
        <v>6277</v>
      </c>
      <c r="E82" s="23" t="s">
        <v>61</v>
      </c>
      <c r="F82" s="14" t="s">
        <v>89</v>
      </c>
      <c r="G82" s="14" t="s">
        <v>90</v>
      </c>
      <c r="H82" s="15">
        <v>6136</v>
      </c>
      <c r="I82" s="15">
        <v>6136</v>
      </c>
      <c r="J82" s="16">
        <f>+Tabla1[[#This Row],[Monto Pagado DOP]]-Tabla1[[#This Row],[Monto Facturado DOP]]</f>
        <v>0</v>
      </c>
      <c r="K82" s="14" t="s">
        <v>382</v>
      </c>
      <c r="L82" s="17">
        <f>+Tabla1[[#This Row],[Fecha de Documento]]+15</f>
        <v>45470</v>
      </c>
      <c r="O82" s="2"/>
    </row>
    <row r="83" spans="1:15" ht="78.75" x14ac:dyDescent="0.25">
      <c r="A83" s="13">
        <v>74</v>
      </c>
      <c r="B83" s="14" t="s">
        <v>370</v>
      </c>
      <c r="C83" s="23" t="s">
        <v>12</v>
      </c>
      <c r="D83" s="14">
        <v>6278</v>
      </c>
      <c r="E83" s="23" t="s">
        <v>10</v>
      </c>
      <c r="F83" s="14" t="s">
        <v>201</v>
      </c>
      <c r="G83" s="14" t="s">
        <v>205</v>
      </c>
      <c r="H83" s="15">
        <v>39485.160000000003</v>
      </c>
      <c r="I83" s="15">
        <v>39485.160000000003</v>
      </c>
      <c r="J83" s="16">
        <f>+Tabla1[[#This Row],[Monto Pagado DOP]]-Tabla1[[#This Row],[Monto Facturado DOP]]</f>
        <v>0</v>
      </c>
      <c r="K83" s="14" t="s">
        <v>382</v>
      </c>
      <c r="L83" s="17">
        <f>+Tabla1[[#This Row],[Fecha de Documento]]+15</f>
        <v>45470</v>
      </c>
      <c r="O83" s="2"/>
    </row>
    <row r="84" spans="1:15" ht="94.5" x14ac:dyDescent="0.25">
      <c r="A84" s="13">
        <v>75</v>
      </c>
      <c r="B84" s="14" t="s">
        <v>370</v>
      </c>
      <c r="C84" s="23" t="s">
        <v>12</v>
      </c>
      <c r="D84" s="14">
        <v>6281</v>
      </c>
      <c r="E84" s="23" t="s">
        <v>50</v>
      </c>
      <c r="F84" s="14" t="s">
        <v>285</v>
      </c>
      <c r="G84" s="14" t="s">
        <v>293</v>
      </c>
      <c r="H84" s="15">
        <v>14517</v>
      </c>
      <c r="I84" s="15">
        <v>14517</v>
      </c>
      <c r="J84" s="16">
        <f>+Tabla1[[#This Row],[Monto Pagado DOP]]-Tabla1[[#This Row],[Monto Facturado DOP]]</f>
        <v>0</v>
      </c>
      <c r="K84" s="14" t="s">
        <v>382</v>
      </c>
      <c r="L84" s="17">
        <f>+Tabla1[[#This Row],[Fecha de Documento]]+15</f>
        <v>45470</v>
      </c>
      <c r="O84" s="2"/>
    </row>
    <row r="85" spans="1:15" ht="94.5" x14ac:dyDescent="0.25">
      <c r="A85" s="13">
        <v>76</v>
      </c>
      <c r="B85" s="14" t="s">
        <v>370</v>
      </c>
      <c r="C85" s="23" t="s">
        <v>12</v>
      </c>
      <c r="D85" s="14">
        <v>6284</v>
      </c>
      <c r="E85" s="23" t="s">
        <v>14</v>
      </c>
      <c r="F85" s="14" t="s">
        <v>271</v>
      </c>
      <c r="G85" s="14" t="s">
        <v>274</v>
      </c>
      <c r="H85" s="15">
        <v>99824</v>
      </c>
      <c r="I85" s="15">
        <v>99824</v>
      </c>
      <c r="J85" s="16">
        <f>+Tabla1[[#This Row],[Monto Pagado DOP]]-Tabla1[[#This Row],[Monto Facturado DOP]]</f>
        <v>0</v>
      </c>
      <c r="K85" s="14" t="s">
        <v>382</v>
      </c>
      <c r="L85" s="17">
        <f>+Tabla1[[#This Row],[Fecha de Documento]]+15</f>
        <v>45470</v>
      </c>
      <c r="O85" s="2"/>
    </row>
    <row r="86" spans="1:15" ht="110.25" x14ac:dyDescent="0.25">
      <c r="A86" s="13">
        <v>77</v>
      </c>
      <c r="B86" s="14" t="s">
        <v>370</v>
      </c>
      <c r="C86" s="23" t="s">
        <v>12</v>
      </c>
      <c r="D86" s="14">
        <v>6290</v>
      </c>
      <c r="E86" s="23" t="s">
        <v>14</v>
      </c>
      <c r="F86" s="14" t="s">
        <v>11</v>
      </c>
      <c r="G86" s="14" t="s">
        <v>13</v>
      </c>
      <c r="H86" s="15">
        <v>61950</v>
      </c>
      <c r="I86" s="15">
        <v>61950</v>
      </c>
      <c r="J86" s="16">
        <f>+Tabla1[[#This Row],[Monto Pagado DOP]]-Tabla1[[#This Row],[Monto Facturado DOP]]</f>
        <v>0</v>
      </c>
      <c r="K86" s="14" t="s">
        <v>382</v>
      </c>
      <c r="L86" s="17">
        <f>+Tabla1[[#This Row],[Fecha de Documento]]+15</f>
        <v>45470</v>
      </c>
      <c r="O86" s="2"/>
    </row>
    <row r="87" spans="1:15" ht="78.75" x14ac:dyDescent="0.25">
      <c r="A87" s="13">
        <v>78</v>
      </c>
      <c r="B87" s="14" t="s">
        <v>370</v>
      </c>
      <c r="C87" s="23" t="s">
        <v>12</v>
      </c>
      <c r="D87" s="14">
        <v>6292</v>
      </c>
      <c r="E87" s="23" t="s">
        <v>10</v>
      </c>
      <c r="F87" s="14" t="s">
        <v>201</v>
      </c>
      <c r="G87" s="14" t="s">
        <v>206</v>
      </c>
      <c r="H87" s="15">
        <v>51187.5</v>
      </c>
      <c r="I87" s="15">
        <v>51187.5</v>
      </c>
      <c r="J87" s="16">
        <f>+Tabla1[[#This Row],[Monto Pagado DOP]]-Tabla1[[#This Row],[Monto Facturado DOP]]</f>
        <v>0</v>
      </c>
      <c r="K87" s="14" t="s">
        <v>382</v>
      </c>
      <c r="L87" s="17">
        <f>+Tabla1[[#This Row],[Fecha de Documento]]+15</f>
        <v>45470</v>
      </c>
      <c r="O87" s="2"/>
    </row>
    <row r="88" spans="1:15" ht="94.5" x14ac:dyDescent="0.25">
      <c r="A88" s="13">
        <v>79</v>
      </c>
      <c r="B88" s="14" t="s">
        <v>370</v>
      </c>
      <c r="C88" s="23" t="s">
        <v>12</v>
      </c>
      <c r="D88" s="14">
        <v>6294</v>
      </c>
      <c r="E88" s="23" t="s">
        <v>10</v>
      </c>
      <c r="F88" s="14" t="s">
        <v>201</v>
      </c>
      <c r="G88" s="14" t="s">
        <v>207</v>
      </c>
      <c r="H88" s="15">
        <v>20449</v>
      </c>
      <c r="I88" s="15">
        <v>20449</v>
      </c>
      <c r="J88" s="16">
        <f>+Tabla1[[#This Row],[Monto Pagado DOP]]-Tabla1[[#This Row],[Monto Facturado DOP]]</f>
        <v>0</v>
      </c>
      <c r="K88" s="14" t="s">
        <v>382</v>
      </c>
      <c r="L88" s="17">
        <f>+Tabla1[[#This Row],[Fecha de Documento]]+15</f>
        <v>45470</v>
      </c>
      <c r="O88" s="2"/>
    </row>
    <row r="89" spans="1:15" ht="94.5" x14ac:dyDescent="0.25">
      <c r="A89" s="13">
        <v>80</v>
      </c>
      <c r="B89" s="14" t="s">
        <v>370</v>
      </c>
      <c r="C89" s="23" t="s">
        <v>149</v>
      </c>
      <c r="D89" s="14">
        <v>6296</v>
      </c>
      <c r="E89" s="23" t="s">
        <v>10</v>
      </c>
      <c r="F89" s="14" t="s">
        <v>201</v>
      </c>
      <c r="G89" s="14" t="s">
        <v>208</v>
      </c>
      <c r="H89" s="15">
        <v>23010</v>
      </c>
      <c r="I89" s="15">
        <v>23010</v>
      </c>
      <c r="J89" s="16">
        <f>+Tabla1[[#This Row],[Monto Pagado DOP]]-Tabla1[[#This Row],[Monto Facturado DOP]]</f>
        <v>0</v>
      </c>
      <c r="K89" s="14" t="s">
        <v>382</v>
      </c>
      <c r="L89" s="17">
        <f>+Tabla1[[#This Row],[Fecha de Documento]]+15</f>
        <v>45471</v>
      </c>
      <c r="O89" s="2"/>
    </row>
    <row r="90" spans="1:15" ht="78.75" x14ac:dyDescent="0.25">
      <c r="A90" s="13">
        <v>81</v>
      </c>
      <c r="B90" s="14" t="s">
        <v>370</v>
      </c>
      <c r="C90" s="23" t="s">
        <v>12</v>
      </c>
      <c r="D90" s="14">
        <v>6299</v>
      </c>
      <c r="E90" s="23" t="s">
        <v>111</v>
      </c>
      <c r="F90" s="14" t="s">
        <v>109</v>
      </c>
      <c r="G90" s="14" t="s">
        <v>110</v>
      </c>
      <c r="H90" s="15">
        <v>611704.31000000006</v>
      </c>
      <c r="I90" s="15">
        <v>611704.31000000006</v>
      </c>
      <c r="J90" s="16">
        <f>+Tabla1[[#This Row],[Monto Pagado DOP]]-Tabla1[[#This Row],[Monto Facturado DOP]]</f>
        <v>0</v>
      </c>
      <c r="K90" s="14" t="s">
        <v>382</v>
      </c>
      <c r="L90" s="17">
        <f>+Tabla1[[#This Row],[Fecha de Documento]]+15</f>
        <v>45470</v>
      </c>
      <c r="O90" s="2"/>
    </row>
    <row r="91" spans="1:15" ht="78.75" x14ac:dyDescent="0.25">
      <c r="A91" s="13">
        <v>82</v>
      </c>
      <c r="B91" s="14" t="s">
        <v>370</v>
      </c>
      <c r="C91" s="23" t="s">
        <v>12</v>
      </c>
      <c r="D91" s="14">
        <v>6310</v>
      </c>
      <c r="E91" s="23" t="s">
        <v>10</v>
      </c>
      <c r="F91" s="14" t="s">
        <v>201</v>
      </c>
      <c r="G91" s="14" t="s">
        <v>209</v>
      </c>
      <c r="H91" s="15">
        <v>11125</v>
      </c>
      <c r="I91" s="15">
        <v>11125</v>
      </c>
      <c r="J91" s="16">
        <f>+Tabla1[[#This Row],[Monto Pagado DOP]]-Tabla1[[#This Row],[Monto Facturado DOP]]</f>
        <v>0</v>
      </c>
      <c r="K91" s="14" t="s">
        <v>382</v>
      </c>
      <c r="L91" s="17">
        <f>+Tabla1[[#This Row],[Fecha de Documento]]+15</f>
        <v>45470</v>
      </c>
      <c r="O91" s="2"/>
    </row>
    <row r="92" spans="1:15" ht="63" x14ac:dyDescent="0.25">
      <c r="A92" s="13">
        <v>83</v>
      </c>
      <c r="B92" s="14" t="s">
        <v>370</v>
      </c>
      <c r="C92" s="23" t="s">
        <v>12</v>
      </c>
      <c r="D92" s="14">
        <v>6312</v>
      </c>
      <c r="E92" s="23" t="s">
        <v>61</v>
      </c>
      <c r="F92" s="14" t="s">
        <v>55</v>
      </c>
      <c r="G92" s="14" t="s">
        <v>60</v>
      </c>
      <c r="H92" s="15">
        <v>103044.5</v>
      </c>
      <c r="I92" s="15">
        <v>103044.5</v>
      </c>
      <c r="J92" s="16">
        <f>+Tabla1[[#This Row],[Monto Pagado DOP]]-Tabla1[[#This Row],[Monto Facturado DOP]]</f>
        <v>0</v>
      </c>
      <c r="K92" s="14" t="s">
        <v>382</v>
      </c>
      <c r="L92" s="17">
        <f>+Tabla1[[#This Row],[Fecha de Documento]]+15</f>
        <v>45470</v>
      </c>
      <c r="O92" s="2"/>
    </row>
    <row r="93" spans="1:15" ht="94.5" x14ac:dyDescent="0.25">
      <c r="A93" s="13">
        <v>84</v>
      </c>
      <c r="B93" s="14" t="s">
        <v>370</v>
      </c>
      <c r="C93" s="23" t="s">
        <v>63</v>
      </c>
      <c r="D93" s="14">
        <v>6354</v>
      </c>
      <c r="E93" s="23" t="s">
        <v>26</v>
      </c>
      <c r="F93" s="14" t="s">
        <v>368</v>
      </c>
      <c r="G93" s="14" t="s">
        <v>369</v>
      </c>
      <c r="H93" s="15">
        <v>18524056.390000001</v>
      </c>
      <c r="I93" s="15">
        <v>18524056.390000001</v>
      </c>
      <c r="J93" s="16">
        <f>+Tabla1[[#This Row],[Monto Pagado DOP]]-Tabla1[[#This Row],[Monto Facturado DOP]]</f>
        <v>0</v>
      </c>
      <c r="K93" s="14" t="s">
        <v>382</v>
      </c>
      <c r="L93" s="17">
        <f>+Tabla1[[#This Row],[Fecha de Documento]]+15</f>
        <v>45472</v>
      </c>
      <c r="O93" s="2"/>
    </row>
    <row r="94" spans="1:15" ht="110.25" x14ac:dyDescent="0.25">
      <c r="A94" s="13">
        <v>85</v>
      </c>
      <c r="B94" s="14" t="s">
        <v>370</v>
      </c>
      <c r="C94" s="23" t="s">
        <v>63</v>
      </c>
      <c r="D94" s="14">
        <v>6355</v>
      </c>
      <c r="E94" s="23" t="s">
        <v>286</v>
      </c>
      <c r="F94" s="14" t="s">
        <v>336</v>
      </c>
      <c r="G94" s="14" t="s">
        <v>337</v>
      </c>
      <c r="H94" s="15">
        <v>737169.6</v>
      </c>
      <c r="I94" s="15">
        <v>737169.6</v>
      </c>
      <c r="J94" s="16">
        <f>+Tabla1[[#This Row],[Monto Pagado DOP]]-Tabla1[[#This Row],[Monto Facturado DOP]]</f>
        <v>0</v>
      </c>
      <c r="K94" s="14" t="s">
        <v>382</v>
      </c>
      <c r="L94" s="17">
        <f>+Tabla1[[#This Row],[Fecha de Documento]]+15</f>
        <v>45472</v>
      </c>
      <c r="O94" s="2"/>
    </row>
    <row r="95" spans="1:15" ht="78.75" x14ac:dyDescent="0.25">
      <c r="A95" s="13">
        <v>86</v>
      </c>
      <c r="B95" s="14" t="s">
        <v>370</v>
      </c>
      <c r="C95" s="23" t="s">
        <v>63</v>
      </c>
      <c r="D95" s="14">
        <v>6359</v>
      </c>
      <c r="E95" s="23" t="s">
        <v>65</v>
      </c>
      <c r="F95" s="14" t="s">
        <v>160</v>
      </c>
      <c r="G95" s="14" t="s">
        <v>165</v>
      </c>
      <c r="H95" s="15">
        <v>264164.24</v>
      </c>
      <c r="I95" s="15">
        <v>264164.24</v>
      </c>
      <c r="J95" s="16">
        <f>+Tabla1[[#This Row],[Monto Pagado DOP]]-Tabla1[[#This Row],[Monto Facturado DOP]]</f>
        <v>0</v>
      </c>
      <c r="K95" s="14" t="s">
        <v>382</v>
      </c>
      <c r="L95" s="17">
        <f>+Tabla1[[#This Row],[Fecha de Documento]]+15</f>
        <v>45472</v>
      </c>
      <c r="O95" s="2"/>
    </row>
    <row r="96" spans="1:15" ht="78.75" x14ac:dyDescent="0.25">
      <c r="A96" s="13">
        <v>87</v>
      </c>
      <c r="B96" s="14" t="s">
        <v>370</v>
      </c>
      <c r="C96" s="23" t="s">
        <v>63</v>
      </c>
      <c r="D96" s="14">
        <v>6361</v>
      </c>
      <c r="E96" s="23" t="s">
        <v>100</v>
      </c>
      <c r="F96" s="14" t="s">
        <v>98</v>
      </c>
      <c r="G96" s="14" t="s">
        <v>99</v>
      </c>
      <c r="H96" s="15">
        <v>84840</v>
      </c>
      <c r="I96" s="15">
        <v>84840</v>
      </c>
      <c r="J96" s="16">
        <f>+Tabla1[[#This Row],[Monto Pagado DOP]]-Tabla1[[#This Row],[Monto Facturado DOP]]</f>
        <v>0</v>
      </c>
      <c r="K96" s="14" t="s">
        <v>382</v>
      </c>
      <c r="L96" s="17">
        <f>+Tabla1[[#This Row],[Fecha de Documento]]+15</f>
        <v>45472</v>
      </c>
      <c r="O96" s="2"/>
    </row>
    <row r="97" spans="1:15" ht="78.75" x14ac:dyDescent="0.25">
      <c r="A97" s="13">
        <v>88</v>
      </c>
      <c r="B97" s="14" t="s">
        <v>370</v>
      </c>
      <c r="C97" s="23" t="s">
        <v>63</v>
      </c>
      <c r="D97" s="14">
        <v>6361</v>
      </c>
      <c r="E97" s="23" t="s">
        <v>33</v>
      </c>
      <c r="F97" s="14" t="s">
        <v>98</v>
      </c>
      <c r="G97" s="14" t="s">
        <v>99</v>
      </c>
      <c r="H97" s="15">
        <v>23520</v>
      </c>
      <c r="I97" s="15">
        <v>23520</v>
      </c>
      <c r="J97" s="16">
        <f>+Tabla1[[#This Row],[Monto Pagado DOP]]-Tabla1[[#This Row],[Monto Facturado DOP]]</f>
        <v>0</v>
      </c>
      <c r="K97" s="14" t="s">
        <v>382</v>
      </c>
      <c r="L97" s="17">
        <f>+Tabla1[[#This Row],[Fecha de Documento]]+15</f>
        <v>45472</v>
      </c>
      <c r="O97" s="2"/>
    </row>
    <row r="98" spans="1:15" ht="94.5" x14ac:dyDescent="0.25">
      <c r="A98" s="13">
        <v>89</v>
      </c>
      <c r="B98" s="14" t="s">
        <v>370</v>
      </c>
      <c r="C98" s="23" t="s">
        <v>63</v>
      </c>
      <c r="D98" s="14">
        <v>6363</v>
      </c>
      <c r="E98" s="23" t="s">
        <v>286</v>
      </c>
      <c r="F98" s="14" t="s">
        <v>336</v>
      </c>
      <c r="G98" s="14" t="s">
        <v>339</v>
      </c>
      <c r="H98" s="15">
        <v>293182.8</v>
      </c>
      <c r="I98" s="15">
        <v>293182.8</v>
      </c>
      <c r="J98" s="16">
        <f>+Tabla1[[#This Row],[Monto Pagado DOP]]-Tabla1[[#This Row],[Monto Facturado DOP]]</f>
        <v>0</v>
      </c>
      <c r="K98" s="14" t="s">
        <v>382</v>
      </c>
      <c r="L98" s="17">
        <f>+Tabla1[[#This Row],[Fecha de Documento]]+15</f>
        <v>45472</v>
      </c>
      <c r="O98" s="2"/>
    </row>
    <row r="99" spans="1:15" ht="78.75" x14ac:dyDescent="0.25">
      <c r="A99" s="13">
        <v>90</v>
      </c>
      <c r="B99" s="14" t="s">
        <v>370</v>
      </c>
      <c r="C99" s="23" t="s">
        <v>63</v>
      </c>
      <c r="D99" s="14">
        <v>6367</v>
      </c>
      <c r="E99" s="23" t="s">
        <v>54</v>
      </c>
      <c r="F99" s="14" t="s">
        <v>237</v>
      </c>
      <c r="G99" s="14" t="s">
        <v>238</v>
      </c>
      <c r="H99" s="15">
        <v>15045</v>
      </c>
      <c r="I99" s="15">
        <v>15045</v>
      </c>
      <c r="J99" s="16">
        <f>+Tabla1[[#This Row],[Monto Pagado DOP]]-Tabla1[[#This Row],[Monto Facturado DOP]]</f>
        <v>0</v>
      </c>
      <c r="K99" s="14" t="s">
        <v>382</v>
      </c>
      <c r="L99" s="17">
        <f>+Tabla1[[#This Row],[Fecha de Documento]]+15</f>
        <v>45472</v>
      </c>
      <c r="O99" s="2"/>
    </row>
    <row r="100" spans="1:15" ht="78.75" x14ac:dyDescent="0.25">
      <c r="A100" s="13">
        <v>91</v>
      </c>
      <c r="B100" s="14" t="s">
        <v>370</v>
      </c>
      <c r="C100" s="23" t="s">
        <v>63</v>
      </c>
      <c r="D100" s="14">
        <v>6369</v>
      </c>
      <c r="E100" s="23" t="s">
        <v>4</v>
      </c>
      <c r="F100" s="14" t="s">
        <v>298</v>
      </c>
      <c r="G100" s="14" t="s">
        <v>299</v>
      </c>
      <c r="H100" s="15">
        <v>5472.49</v>
      </c>
      <c r="I100" s="15">
        <v>5472.49</v>
      </c>
      <c r="J100" s="16">
        <f>+Tabla1[[#This Row],[Monto Pagado DOP]]-Tabla1[[#This Row],[Monto Facturado DOP]]</f>
        <v>0</v>
      </c>
      <c r="K100" s="14" t="s">
        <v>382</v>
      </c>
      <c r="L100" s="17">
        <f>+Tabla1[[#This Row],[Fecha de Documento]]+15</f>
        <v>45472</v>
      </c>
      <c r="O100" s="2"/>
    </row>
    <row r="101" spans="1:15" ht="78.75" x14ac:dyDescent="0.25">
      <c r="A101" s="13">
        <v>92</v>
      </c>
      <c r="B101" s="14" t="s">
        <v>370</v>
      </c>
      <c r="C101" s="23" t="s">
        <v>63</v>
      </c>
      <c r="D101" s="14">
        <v>6374</v>
      </c>
      <c r="E101" s="23" t="s">
        <v>264</v>
      </c>
      <c r="F101" s="14" t="s">
        <v>262</v>
      </c>
      <c r="G101" s="14" t="s">
        <v>263</v>
      </c>
      <c r="H101" s="15">
        <v>39600.800000000003</v>
      </c>
      <c r="I101" s="15">
        <v>39600.800000000003</v>
      </c>
      <c r="J101" s="16">
        <f>+Tabla1[[#This Row],[Monto Pagado DOP]]-Tabla1[[#This Row],[Monto Facturado DOP]]</f>
        <v>0</v>
      </c>
      <c r="K101" s="14" t="s">
        <v>382</v>
      </c>
      <c r="L101" s="17">
        <f>+Tabla1[[#This Row],[Fecha de Documento]]+15</f>
        <v>45472</v>
      </c>
      <c r="O101" s="2"/>
    </row>
    <row r="102" spans="1:15" ht="110.25" x14ac:dyDescent="0.25">
      <c r="A102" s="13">
        <v>93</v>
      </c>
      <c r="B102" s="14" t="s">
        <v>370</v>
      </c>
      <c r="C102" s="23" t="s">
        <v>63</v>
      </c>
      <c r="D102" s="14">
        <v>6383</v>
      </c>
      <c r="E102" s="23" t="s">
        <v>134</v>
      </c>
      <c r="F102" s="14" t="s">
        <v>132</v>
      </c>
      <c r="G102" s="14" t="s">
        <v>133</v>
      </c>
      <c r="H102" s="15">
        <v>354708</v>
      </c>
      <c r="I102" s="15">
        <v>354708</v>
      </c>
      <c r="J102" s="16">
        <f>+Tabla1[[#This Row],[Monto Pagado DOP]]-Tabla1[[#This Row],[Monto Facturado DOP]]</f>
        <v>0</v>
      </c>
      <c r="K102" s="14" t="s">
        <v>382</v>
      </c>
      <c r="L102" s="17">
        <f>+Tabla1[[#This Row],[Fecha de Documento]]+15</f>
        <v>45472</v>
      </c>
      <c r="O102" s="2"/>
    </row>
    <row r="103" spans="1:15" ht="110.25" x14ac:dyDescent="0.25">
      <c r="A103" s="13">
        <v>94</v>
      </c>
      <c r="B103" s="14" t="s">
        <v>370</v>
      </c>
      <c r="C103" s="23" t="s">
        <v>63</v>
      </c>
      <c r="D103" s="14">
        <v>6386</v>
      </c>
      <c r="E103" s="23" t="s">
        <v>340</v>
      </c>
      <c r="F103" s="14" t="s">
        <v>336</v>
      </c>
      <c r="G103" s="14" t="s">
        <v>341</v>
      </c>
      <c r="H103" s="15">
        <v>151040</v>
      </c>
      <c r="I103" s="15">
        <v>151040</v>
      </c>
      <c r="J103" s="16">
        <f>+Tabla1[[#This Row],[Monto Pagado DOP]]-Tabla1[[#This Row],[Monto Facturado DOP]]</f>
        <v>0</v>
      </c>
      <c r="K103" s="14" t="s">
        <v>382</v>
      </c>
      <c r="L103" s="17">
        <f>+Tabla1[[#This Row],[Fecha de Documento]]+15</f>
        <v>45472</v>
      </c>
      <c r="O103" s="2"/>
    </row>
    <row r="104" spans="1:15" ht="63" x14ac:dyDescent="0.25">
      <c r="A104" s="13">
        <v>95</v>
      </c>
      <c r="B104" s="14" t="s">
        <v>370</v>
      </c>
      <c r="C104" s="23" t="s">
        <v>63</v>
      </c>
      <c r="D104" s="14">
        <v>6388</v>
      </c>
      <c r="E104" s="23" t="s">
        <v>65</v>
      </c>
      <c r="F104" s="14" t="s">
        <v>62</v>
      </c>
      <c r="G104" s="14" t="s">
        <v>64</v>
      </c>
      <c r="H104" s="15">
        <v>179116</v>
      </c>
      <c r="I104" s="15">
        <v>179116</v>
      </c>
      <c r="J104" s="16">
        <f>+Tabla1[[#This Row],[Monto Pagado DOP]]-Tabla1[[#This Row],[Monto Facturado DOP]]</f>
        <v>0</v>
      </c>
      <c r="K104" s="14" t="s">
        <v>382</v>
      </c>
      <c r="L104" s="17">
        <f>+Tabla1[[#This Row],[Fecha de Documento]]+15</f>
        <v>45472</v>
      </c>
      <c r="O104" s="2"/>
    </row>
    <row r="105" spans="1:15" ht="78.75" x14ac:dyDescent="0.25">
      <c r="A105" s="13">
        <v>96</v>
      </c>
      <c r="B105" s="14" t="s">
        <v>370</v>
      </c>
      <c r="C105" s="23" t="s">
        <v>63</v>
      </c>
      <c r="D105" s="14">
        <v>6390</v>
      </c>
      <c r="E105" s="23" t="s">
        <v>93</v>
      </c>
      <c r="F105" s="14" t="s">
        <v>358</v>
      </c>
      <c r="G105" s="14" t="s">
        <v>359</v>
      </c>
      <c r="H105" s="15">
        <v>690610.2</v>
      </c>
      <c r="I105" s="15">
        <v>690610.2</v>
      </c>
      <c r="J105" s="16">
        <f>+Tabla1[[#This Row],[Monto Pagado DOP]]-Tabla1[[#This Row],[Monto Facturado DOP]]</f>
        <v>0</v>
      </c>
      <c r="K105" s="14" t="s">
        <v>382</v>
      </c>
      <c r="L105" s="17">
        <f>+Tabla1[[#This Row],[Fecha de Documento]]+15</f>
        <v>45472</v>
      </c>
      <c r="O105" s="2"/>
    </row>
    <row r="106" spans="1:15" ht="94.5" x14ac:dyDescent="0.25">
      <c r="A106" s="13">
        <v>97</v>
      </c>
      <c r="B106" s="14" t="s">
        <v>370</v>
      </c>
      <c r="C106" s="23" t="s">
        <v>63</v>
      </c>
      <c r="D106" s="14">
        <v>6392</v>
      </c>
      <c r="E106" s="23" t="s">
        <v>57</v>
      </c>
      <c r="F106" s="14" t="s">
        <v>96</v>
      </c>
      <c r="G106" s="14" t="s">
        <v>97</v>
      </c>
      <c r="H106" s="15">
        <v>167888.58</v>
      </c>
      <c r="I106" s="15">
        <v>167888.58</v>
      </c>
      <c r="J106" s="16">
        <f>+Tabla1[[#This Row],[Monto Pagado DOP]]-Tabla1[[#This Row],[Monto Facturado DOP]]</f>
        <v>0</v>
      </c>
      <c r="K106" s="14" t="s">
        <v>382</v>
      </c>
      <c r="L106" s="17">
        <f>+Tabla1[[#This Row],[Fecha de Documento]]+15</f>
        <v>45472</v>
      </c>
      <c r="O106" s="2"/>
    </row>
    <row r="107" spans="1:15" ht="78.75" x14ac:dyDescent="0.25">
      <c r="A107" s="13">
        <v>98</v>
      </c>
      <c r="B107" s="14" t="s">
        <v>370</v>
      </c>
      <c r="C107" s="23" t="s">
        <v>63</v>
      </c>
      <c r="D107" s="14">
        <v>6394</v>
      </c>
      <c r="E107" s="23" t="s">
        <v>26</v>
      </c>
      <c r="F107" s="14" t="s">
        <v>82</v>
      </c>
      <c r="G107" s="14" t="s">
        <v>83</v>
      </c>
      <c r="H107" s="15">
        <v>115740</v>
      </c>
      <c r="I107" s="15">
        <v>115740</v>
      </c>
      <c r="J107" s="16">
        <f>+Tabla1[[#This Row],[Monto Pagado DOP]]-Tabla1[[#This Row],[Monto Facturado DOP]]</f>
        <v>0</v>
      </c>
      <c r="K107" s="14" t="s">
        <v>382</v>
      </c>
      <c r="L107" s="17">
        <f>+Tabla1[[#This Row],[Fecha de Documento]]+15</f>
        <v>45472</v>
      </c>
      <c r="O107" s="2"/>
    </row>
    <row r="108" spans="1:15" ht="94.5" x14ac:dyDescent="0.25">
      <c r="A108" s="13">
        <v>99</v>
      </c>
      <c r="B108" s="14" t="s">
        <v>370</v>
      </c>
      <c r="C108" s="23" t="s">
        <v>71</v>
      </c>
      <c r="D108" s="14">
        <v>6410</v>
      </c>
      <c r="E108" s="23" t="s">
        <v>338</v>
      </c>
      <c r="F108" s="14" t="s">
        <v>336</v>
      </c>
      <c r="G108" s="14" t="s">
        <v>342</v>
      </c>
      <c r="H108" s="15">
        <v>162840</v>
      </c>
      <c r="I108" s="15">
        <v>162840</v>
      </c>
      <c r="J108" s="16">
        <f>+Tabla1[[#This Row],[Monto Pagado DOP]]-Tabla1[[#This Row],[Monto Facturado DOP]]</f>
        <v>0</v>
      </c>
      <c r="K108" s="14" t="s">
        <v>382</v>
      </c>
      <c r="L108" s="17">
        <f>+Tabla1[[#This Row],[Fecha de Documento]]+15</f>
        <v>45475</v>
      </c>
      <c r="O108" s="2"/>
    </row>
    <row r="109" spans="1:15" ht="63" x14ac:dyDescent="0.25">
      <c r="A109" s="13">
        <v>100</v>
      </c>
      <c r="B109" s="14" t="s">
        <v>370</v>
      </c>
      <c r="C109" s="23" t="s">
        <v>71</v>
      </c>
      <c r="D109" s="14">
        <v>6433</v>
      </c>
      <c r="E109" s="23" t="s">
        <v>56</v>
      </c>
      <c r="F109" s="14" t="s">
        <v>269</v>
      </c>
      <c r="G109" s="14" t="s">
        <v>270</v>
      </c>
      <c r="H109" s="15">
        <v>41150</v>
      </c>
      <c r="I109" s="15">
        <v>41150</v>
      </c>
      <c r="J109" s="16">
        <f>+Tabla1[[#This Row],[Monto Pagado DOP]]-Tabla1[[#This Row],[Monto Facturado DOP]]</f>
        <v>0</v>
      </c>
      <c r="K109" s="14" t="s">
        <v>382</v>
      </c>
      <c r="L109" s="17">
        <f>+Tabla1[[#This Row],[Fecha de Documento]]+15</f>
        <v>45475</v>
      </c>
      <c r="O109" s="2"/>
    </row>
    <row r="110" spans="1:15" ht="63" x14ac:dyDescent="0.25">
      <c r="A110" s="13">
        <v>101</v>
      </c>
      <c r="B110" s="14" t="s">
        <v>370</v>
      </c>
      <c r="C110" s="23" t="s">
        <v>71</v>
      </c>
      <c r="D110" s="14">
        <v>6433</v>
      </c>
      <c r="E110" s="23" t="s">
        <v>108</v>
      </c>
      <c r="F110" s="14" t="s">
        <v>269</v>
      </c>
      <c r="G110" s="14" t="s">
        <v>270</v>
      </c>
      <c r="H110" s="15">
        <v>21230</v>
      </c>
      <c r="I110" s="15">
        <v>21230</v>
      </c>
      <c r="J110" s="16">
        <f>+Tabla1[[#This Row],[Monto Pagado DOP]]-Tabla1[[#This Row],[Monto Facturado DOP]]</f>
        <v>0</v>
      </c>
      <c r="K110" s="14" t="s">
        <v>382</v>
      </c>
      <c r="L110" s="17">
        <f>+Tabla1[[#This Row],[Fecha de Documento]]+15</f>
        <v>45475</v>
      </c>
      <c r="O110" s="2"/>
    </row>
    <row r="111" spans="1:15" ht="78.75" x14ac:dyDescent="0.25">
      <c r="A111" s="13">
        <v>102</v>
      </c>
      <c r="B111" s="14" t="s">
        <v>370</v>
      </c>
      <c r="C111" s="23" t="s">
        <v>71</v>
      </c>
      <c r="D111" s="14">
        <v>6444</v>
      </c>
      <c r="E111" s="23" t="s">
        <v>3</v>
      </c>
      <c r="F111" s="14" t="s">
        <v>276</v>
      </c>
      <c r="G111" s="14" t="s">
        <v>277</v>
      </c>
      <c r="H111" s="15">
        <v>60091.360000000001</v>
      </c>
      <c r="I111" s="15">
        <v>60091.360000000001</v>
      </c>
      <c r="J111" s="16">
        <f>+Tabla1[[#This Row],[Monto Pagado DOP]]-Tabla1[[#This Row],[Monto Facturado DOP]]</f>
        <v>0</v>
      </c>
      <c r="K111" s="14" t="s">
        <v>382</v>
      </c>
      <c r="L111" s="17">
        <f>+Tabla1[[#This Row],[Fecha de Documento]]+15</f>
        <v>45475</v>
      </c>
      <c r="O111" s="2"/>
    </row>
    <row r="112" spans="1:15" ht="94.5" x14ac:dyDescent="0.25">
      <c r="A112" s="13">
        <v>103</v>
      </c>
      <c r="B112" s="14" t="s">
        <v>370</v>
      </c>
      <c r="C112" s="23" t="s">
        <v>71</v>
      </c>
      <c r="D112" s="14">
        <v>6447</v>
      </c>
      <c r="E112" s="23" t="s">
        <v>111</v>
      </c>
      <c r="F112" s="14" t="s">
        <v>195</v>
      </c>
      <c r="G112" s="14" t="s">
        <v>197</v>
      </c>
      <c r="H112" s="15">
        <v>43724.9</v>
      </c>
      <c r="I112" s="15">
        <v>43724.9</v>
      </c>
      <c r="J112" s="16">
        <f>+Tabla1[[#This Row],[Monto Pagado DOP]]-Tabla1[[#This Row],[Monto Facturado DOP]]</f>
        <v>0</v>
      </c>
      <c r="K112" s="14" t="s">
        <v>382</v>
      </c>
      <c r="L112" s="17">
        <f>+Tabla1[[#This Row],[Fecha de Documento]]+15</f>
        <v>45475</v>
      </c>
      <c r="O112" s="2"/>
    </row>
    <row r="113" spans="1:15" ht="110.25" x14ac:dyDescent="0.25">
      <c r="A113" s="13">
        <v>104</v>
      </c>
      <c r="B113" s="14" t="s">
        <v>370</v>
      </c>
      <c r="C113" s="23" t="s">
        <v>71</v>
      </c>
      <c r="D113" s="14">
        <v>6450</v>
      </c>
      <c r="E113" s="23" t="s">
        <v>93</v>
      </c>
      <c r="F113" s="14" t="s">
        <v>106</v>
      </c>
      <c r="G113" s="14" t="s">
        <v>107</v>
      </c>
      <c r="H113" s="15">
        <v>8260</v>
      </c>
      <c r="I113" s="15">
        <v>8260</v>
      </c>
      <c r="J113" s="16">
        <f>+Tabla1[[#This Row],[Monto Pagado DOP]]-Tabla1[[#This Row],[Monto Facturado DOP]]</f>
        <v>0</v>
      </c>
      <c r="K113" s="14" t="s">
        <v>382</v>
      </c>
      <c r="L113" s="17">
        <f>+Tabla1[[#This Row],[Fecha de Documento]]+15</f>
        <v>45475</v>
      </c>
      <c r="O113" s="2"/>
    </row>
    <row r="114" spans="1:15" ht="94.5" x14ac:dyDescent="0.25">
      <c r="A114" s="13">
        <v>105</v>
      </c>
      <c r="B114" s="14" t="s">
        <v>370</v>
      </c>
      <c r="C114" s="23" t="s">
        <v>71</v>
      </c>
      <c r="D114" s="14">
        <v>6459</v>
      </c>
      <c r="E114" s="23" t="s">
        <v>172</v>
      </c>
      <c r="F114" s="14" t="s">
        <v>169</v>
      </c>
      <c r="G114" s="14" t="s">
        <v>173</v>
      </c>
      <c r="H114" s="15">
        <v>93100</v>
      </c>
      <c r="I114" s="15">
        <v>93100</v>
      </c>
      <c r="J114" s="16">
        <f>+Tabla1[[#This Row],[Monto Pagado DOP]]-Tabla1[[#This Row],[Monto Facturado DOP]]</f>
        <v>0</v>
      </c>
      <c r="K114" s="14" t="s">
        <v>382</v>
      </c>
      <c r="L114" s="17">
        <f>+Tabla1[[#This Row],[Fecha de Documento]]+15</f>
        <v>45475</v>
      </c>
      <c r="O114" s="2"/>
    </row>
    <row r="115" spans="1:15" ht="78.75" x14ac:dyDescent="0.25">
      <c r="A115" s="13">
        <v>106</v>
      </c>
      <c r="B115" s="14" t="s">
        <v>370</v>
      </c>
      <c r="C115" s="23" t="s">
        <v>71</v>
      </c>
      <c r="D115" s="14">
        <v>6467</v>
      </c>
      <c r="E115" s="23" t="s">
        <v>14</v>
      </c>
      <c r="F115" s="14" t="s">
        <v>271</v>
      </c>
      <c r="G115" s="14" t="s">
        <v>275</v>
      </c>
      <c r="H115" s="15">
        <v>23400</v>
      </c>
      <c r="I115" s="15">
        <v>23400</v>
      </c>
      <c r="J115" s="16">
        <f>+Tabla1[[#This Row],[Monto Pagado DOP]]-Tabla1[[#This Row],[Monto Facturado DOP]]</f>
        <v>0</v>
      </c>
      <c r="K115" s="14" t="s">
        <v>382</v>
      </c>
      <c r="L115" s="17">
        <f>+Tabla1[[#This Row],[Fecha de Documento]]+15</f>
        <v>45475</v>
      </c>
      <c r="O115" s="2"/>
    </row>
    <row r="116" spans="1:15" ht="78.75" x14ac:dyDescent="0.25">
      <c r="A116" s="13">
        <v>107</v>
      </c>
      <c r="B116" s="14" t="s">
        <v>370</v>
      </c>
      <c r="C116" s="23" t="s">
        <v>71</v>
      </c>
      <c r="D116" s="14">
        <v>6469</v>
      </c>
      <c r="E116" s="23" t="s">
        <v>121</v>
      </c>
      <c r="F116" s="14" t="s">
        <v>254</v>
      </c>
      <c r="G116" s="14" t="s">
        <v>255</v>
      </c>
      <c r="H116" s="15">
        <v>800000.51</v>
      </c>
      <c r="I116" s="15">
        <v>800000.51</v>
      </c>
      <c r="J116" s="16">
        <f>+Tabla1[[#This Row],[Monto Pagado DOP]]-Tabla1[[#This Row],[Monto Facturado DOP]]</f>
        <v>0</v>
      </c>
      <c r="K116" s="14" t="s">
        <v>382</v>
      </c>
      <c r="L116" s="17">
        <f>+Tabla1[[#This Row],[Fecha de Documento]]+15</f>
        <v>45475</v>
      </c>
      <c r="O116" s="2"/>
    </row>
    <row r="117" spans="1:15" ht="94.5" x14ac:dyDescent="0.25">
      <c r="A117" s="13">
        <v>108</v>
      </c>
      <c r="B117" s="14" t="s">
        <v>370</v>
      </c>
      <c r="C117" s="23" t="s">
        <v>71</v>
      </c>
      <c r="D117" s="14">
        <v>6481</v>
      </c>
      <c r="E117" s="23" t="s">
        <v>15</v>
      </c>
      <c r="F117" s="14" t="s">
        <v>312</v>
      </c>
      <c r="G117" s="14" t="s">
        <v>313</v>
      </c>
      <c r="H117" s="15">
        <v>238011.9</v>
      </c>
      <c r="I117" s="15">
        <v>238011.9</v>
      </c>
      <c r="J117" s="16">
        <f>+Tabla1[[#This Row],[Monto Pagado DOP]]-Tabla1[[#This Row],[Monto Facturado DOP]]</f>
        <v>0</v>
      </c>
      <c r="K117" s="14" t="s">
        <v>382</v>
      </c>
      <c r="L117" s="17">
        <f>+Tabla1[[#This Row],[Fecha de Documento]]+15</f>
        <v>45475</v>
      </c>
      <c r="O117" s="2"/>
    </row>
    <row r="118" spans="1:15" ht="94.5" x14ac:dyDescent="0.25">
      <c r="A118" s="13">
        <v>109</v>
      </c>
      <c r="B118" s="14" t="s">
        <v>370</v>
      </c>
      <c r="C118" s="23" t="s">
        <v>71</v>
      </c>
      <c r="D118" s="14">
        <v>6487</v>
      </c>
      <c r="E118" s="23" t="s">
        <v>121</v>
      </c>
      <c r="F118" s="14" t="s">
        <v>350</v>
      </c>
      <c r="G118" s="14" t="s">
        <v>351</v>
      </c>
      <c r="H118" s="15">
        <v>5490408.4000000004</v>
      </c>
      <c r="I118" s="15">
        <v>5490408.4000000004</v>
      </c>
      <c r="J118" s="16">
        <f>+Tabla1[[#This Row],[Monto Pagado DOP]]-Tabla1[[#This Row],[Monto Facturado DOP]]</f>
        <v>0</v>
      </c>
      <c r="K118" s="14" t="s">
        <v>382</v>
      </c>
      <c r="L118" s="17">
        <f>+Tabla1[[#This Row],[Fecha de Documento]]+15</f>
        <v>45475</v>
      </c>
      <c r="O118" s="2"/>
    </row>
    <row r="119" spans="1:15" ht="94.5" x14ac:dyDescent="0.25">
      <c r="A119" s="13">
        <v>110</v>
      </c>
      <c r="B119" s="14" t="s">
        <v>370</v>
      </c>
      <c r="C119" s="23" t="s">
        <v>71</v>
      </c>
      <c r="D119" s="14">
        <v>6491</v>
      </c>
      <c r="E119" s="23" t="s">
        <v>54</v>
      </c>
      <c r="F119" s="14" t="s">
        <v>330</v>
      </c>
      <c r="G119" s="14" t="s">
        <v>331</v>
      </c>
      <c r="H119" s="15">
        <v>486278</v>
      </c>
      <c r="I119" s="15">
        <v>486278</v>
      </c>
      <c r="J119" s="16">
        <f>+Tabla1[[#This Row],[Monto Pagado DOP]]-Tabla1[[#This Row],[Monto Facturado DOP]]</f>
        <v>0</v>
      </c>
      <c r="K119" s="14" t="s">
        <v>382</v>
      </c>
      <c r="L119" s="17">
        <f>+Tabla1[[#This Row],[Fecha de Documento]]+15</f>
        <v>45475</v>
      </c>
      <c r="O119" s="2"/>
    </row>
    <row r="120" spans="1:15" ht="126" x14ac:dyDescent="0.25">
      <c r="A120" s="13">
        <v>111</v>
      </c>
      <c r="B120" s="14" t="s">
        <v>370</v>
      </c>
      <c r="C120" s="23" t="s">
        <v>75</v>
      </c>
      <c r="D120" s="14">
        <v>6503</v>
      </c>
      <c r="E120" s="23" t="s">
        <v>80</v>
      </c>
      <c r="F120" s="14" t="s">
        <v>319</v>
      </c>
      <c r="G120" s="14" t="s">
        <v>326</v>
      </c>
      <c r="H120" s="15">
        <v>8893.5</v>
      </c>
      <c r="I120" s="15">
        <v>8893.5</v>
      </c>
      <c r="J120" s="16">
        <f>+Tabla1[[#This Row],[Monto Pagado DOP]]-Tabla1[[#This Row],[Monto Facturado DOP]]</f>
        <v>0</v>
      </c>
      <c r="K120" s="14" t="s">
        <v>382</v>
      </c>
      <c r="L120" s="17">
        <f>+Tabla1[[#This Row],[Fecha de Documento]]+15</f>
        <v>45476</v>
      </c>
      <c r="O120" s="2"/>
    </row>
    <row r="121" spans="1:15" ht="78.75" x14ac:dyDescent="0.25">
      <c r="A121" s="13">
        <v>112</v>
      </c>
      <c r="B121" s="14" t="s">
        <v>370</v>
      </c>
      <c r="C121" s="23" t="s">
        <v>75</v>
      </c>
      <c r="D121" s="14">
        <v>6507</v>
      </c>
      <c r="E121" s="23" t="s">
        <v>19</v>
      </c>
      <c r="F121" s="14" t="s">
        <v>126</v>
      </c>
      <c r="G121" s="14" t="s">
        <v>127</v>
      </c>
      <c r="H121" s="15">
        <v>132150</v>
      </c>
      <c r="I121" s="15">
        <v>132150</v>
      </c>
      <c r="J121" s="16">
        <f>+Tabla1[[#This Row],[Monto Pagado DOP]]-Tabla1[[#This Row],[Monto Facturado DOP]]</f>
        <v>0</v>
      </c>
      <c r="K121" s="14" t="s">
        <v>382</v>
      </c>
      <c r="L121" s="17">
        <f>+Tabla1[[#This Row],[Fecha de Documento]]+15</f>
        <v>45476</v>
      </c>
      <c r="O121" s="2"/>
    </row>
    <row r="122" spans="1:15" ht="110.25" x14ac:dyDescent="0.25">
      <c r="A122" s="13">
        <v>113</v>
      </c>
      <c r="B122" s="14" t="s">
        <v>370</v>
      </c>
      <c r="C122" s="23" t="s">
        <v>75</v>
      </c>
      <c r="D122" s="14">
        <v>6518</v>
      </c>
      <c r="E122" s="23" t="s">
        <v>74</v>
      </c>
      <c r="F122" s="14" t="s">
        <v>73</v>
      </c>
      <c r="G122" s="14" t="s">
        <v>76</v>
      </c>
      <c r="H122" s="15">
        <v>483373.85</v>
      </c>
      <c r="I122" s="15">
        <v>483373.85</v>
      </c>
      <c r="J122" s="16">
        <f>+Tabla1[[#This Row],[Monto Pagado DOP]]-Tabla1[[#This Row],[Monto Facturado DOP]]</f>
        <v>0</v>
      </c>
      <c r="K122" s="14" t="s">
        <v>382</v>
      </c>
      <c r="L122" s="17">
        <f>+Tabla1[[#This Row],[Fecha de Documento]]+15</f>
        <v>45476</v>
      </c>
      <c r="O122" s="2"/>
    </row>
    <row r="123" spans="1:15" ht="94.5" x14ac:dyDescent="0.25">
      <c r="A123" s="13">
        <v>114</v>
      </c>
      <c r="B123" s="14" t="s">
        <v>370</v>
      </c>
      <c r="C123" s="23" t="s">
        <v>75</v>
      </c>
      <c r="D123" s="14">
        <v>6548</v>
      </c>
      <c r="E123" s="23" t="s">
        <v>80</v>
      </c>
      <c r="F123" s="14" t="s">
        <v>319</v>
      </c>
      <c r="G123" s="14" t="s">
        <v>327</v>
      </c>
      <c r="H123" s="15">
        <v>26154.7</v>
      </c>
      <c r="I123" s="15">
        <v>26154.7</v>
      </c>
      <c r="J123" s="16">
        <f>+Tabla1[[#This Row],[Monto Pagado DOP]]-Tabla1[[#This Row],[Monto Facturado DOP]]</f>
        <v>0</v>
      </c>
      <c r="K123" s="14" t="s">
        <v>382</v>
      </c>
      <c r="L123" s="17">
        <f>+Tabla1[[#This Row],[Fecha de Documento]]+15</f>
        <v>45476</v>
      </c>
      <c r="O123" s="2"/>
    </row>
    <row r="124" spans="1:15" ht="94.5" x14ac:dyDescent="0.25">
      <c r="A124" s="13">
        <v>115</v>
      </c>
      <c r="B124" s="14" t="s">
        <v>370</v>
      </c>
      <c r="C124" s="23" t="s">
        <v>75</v>
      </c>
      <c r="D124" s="14">
        <v>6551</v>
      </c>
      <c r="E124" s="23" t="s">
        <v>57</v>
      </c>
      <c r="F124" s="14" t="s">
        <v>283</v>
      </c>
      <c r="G124" s="14" t="s">
        <v>284</v>
      </c>
      <c r="H124" s="15">
        <v>17700</v>
      </c>
      <c r="I124" s="15">
        <v>17700</v>
      </c>
      <c r="J124" s="16">
        <f>+Tabla1[[#This Row],[Monto Pagado DOP]]-Tabla1[[#This Row],[Monto Facturado DOP]]</f>
        <v>0</v>
      </c>
      <c r="K124" s="14" t="s">
        <v>382</v>
      </c>
      <c r="L124" s="17">
        <f>+Tabla1[[#This Row],[Fecha de Documento]]+15</f>
        <v>45476</v>
      </c>
      <c r="O124" s="2"/>
    </row>
    <row r="125" spans="1:15" ht="126" x14ac:dyDescent="0.25">
      <c r="A125" s="13">
        <v>116</v>
      </c>
      <c r="B125" s="14" t="s">
        <v>370</v>
      </c>
      <c r="C125" s="23" t="s">
        <v>75</v>
      </c>
      <c r="D125" s="14">
        <v>6553</v>
      </c>
      <c r="E125" s="23" t="s">
        <v>52</v>
      </c>
      <c r="F125" s="14" t="s">
        <v>169</v>
      </c>
      <c r="G125" s="14" t="s">
        <v>174</v>
      </c>
      <c r="H125" s="15">
        <v>126500</v>
      </c>
      <c r="I125" s="15">
        <v>126500</v>
      </c>
      <c r="J125" s="16">
        <f>+Tabla1[[#This Row],[Monto Pagado DOP]]-Tabla1[[#This Row],[Monto Facturado DOP]]</f>
        <v>0</v>
      </c>
      <c r="K125" s="14" t="s">
        <v>382</v>
      </c>
      <c r="L125" s="17">
        <f>+Tabla1[[#This Row],[Fecha de Documento]]+15</f>
        <v>45476</v>
      </c>
      <c r="O125" s="2"/>
    </row>
    <row r="126" spans="1:15" ht="94.5" x14ac:dyDescent="0.25">
      <c r="A126" s="13">
        <v>117</v>
      </c>
      <c r="B126" s="14" t="s">
        <v>370</v>
      </c>
      <c r="C126" s="23" t="s">
        <v>75</v>
      </c>
      <c r="D126" s="14">
        <v>6565</v>
      </c>
      <c r="E126" s="23" t="s">
        <v>354</v>
      </c>
      <c r="F126" s="14" t="s">
        <v>352</v>
      </c>
      <c r="G126" s="14" t="s">
        <v>353</v>
      </c>
      <c r="H126" s="15">
        <v>125000</v>
      </c>
      <c r="I126" s="15">
        <v>125000</v>
      </c>
      <c r="J126" s="16">
        <f>+Tabla1[[#This Row],[Monto Pagado DOP]]-Tabla1[[#This Row],[Monto Facturado DOP]]</f>
        <v>0</v>
      </c>
      <c r="K126" s="14" t="s">
        <v>382</v>
      </c>
      <c r="L126" s="17">
        <f>+Tabla1[[#This Row],[Fecha de Documento]]+15</f>
        <v>45476</v>
      </c>
      <c r="O126" s="2"/>
    </row>
    <row r="127" spans="1:15" ht="110.25" x14ac:dyDescent="0.25">
      <c r="A127" s="13">
        <v>118</v>
      </c>
      <c r="B127" s="14" t="s">
        <v>370</v>
      </c>
      <c r="C127" s="23" t="s">
        <v>217</v>
      </c>
      <c r="D127" s="14">
        <v>6582</v>
      </c>
      <c r="E127" s="23" t="s">
        <v>57</v>
      </c>
      <c r="F127" s="14" t="s">
        <v>364</v>
      </c>
      <c r="G127" s="14" t="s">
        <v>365</v>
      </c>
      <c r="H127" s="15">
        <v>1026935</v>
      </c>
      <c r="I127" s="15">
        <v>1026935</v>
      </c>
      <c r="J127" s="16">
        <f>+Tabla1[[#This Row],[Monto Pagado DOP]]-Tabla1[[#This Row],[Monto Facturado DOP]]</f>
        <v>0</v>
      </c>
      <c r="K127" s="14" t="s">
        <v>382</v>
      </c>
      <c r="L127" s="17">
        <f>+Tabla1[[#This Row],[Fecha de Documento]]+15</f>
        <v>45477</v>
      </c>
      <c r="O127" s="2"/>
    </row>
    <row r="128" spans="1:15" ht="110.25" x14ac:dyDescent="0.25">
      <c r="A128" s="13">
        <v>119</v>
      </c>
      <c r="B128" s="14" t="s">
        <v>370</v>
      </c>
      <c r="C128" s="23" t="s">
        <v>217</v>
      </c>
      <c r="D128" s="14">
        <v>6584</v>
      </c>
      <c r="E128" s="23" t="s">
        <v>33</v>
      </c>
      <c r="F128" s="14" t="s">
        <v>215</v>
      </c>
      <c r="G128" s="14" t="s">
        <v>216</v>
      </c>
      <c r="H128" s="15">
        <v>3817792.93</v>
      </c>
      <c r="I128" s="15">
        <v>3817792.93</v>
      </c>
      <c r="J128" s="16">
        <f>+Tabla1[[#This Row],[Monto Pagado DOP]]-Tabla1[[#This Row],[Monto Facturado DOP]]</f>
        <v>0</v>
      </c>
      <c r="K128" s="14" t="s">
        <v>382</v>
      </c>
      <c r="L128" s="17">
        <f>+Tabla1[[#This Row],[Fecha de Documento]]+15</f>
        <v>45477</v>
      </c>
      <c r="O128" s="2"/>
    </row>
    <row r="129" spans="1:15" ht="94.5" x14ac:dyDescent="0.25">
      <c r="A129" s="13">
        <v>120</v>
      </c>
      <c r="B129" s="14" t="s">
        <v>370</v>
      </c>
      <c r="C129" s="23" t="s">
        <v>217</v>
      </c>
      <c r="D129" s="14">
        <v>6591</v>
      </c>
      <c r="E129" s="23" t="s">
        <v>66</v>
      </c>
      <c r="F129" s="14" t="s">
        <v>285</v>
      </c>
      <c r="G129" s="14" t="s">
        <v>294</v>
      </c>
      <c r="H129" s="15">
        <v>31658.26</v>
      </c>
      <c r="I129" s="15">
        <v>31658.26</v>
      </c>
      <c r="J129" s="16">
        <f>+Tabla1[[#This Row],[Monto Pagado DOP]]-Tabla1[[#This Row],[Monto Facturado DOP]]</f>
        <v>0</v>
      </c>
      <c r="K129" s="14" t="s">
        <v>382</v>
      </c>
      <c r="L129" s="17">
        <f>+Tabla1[[#This Row],[Fecha de Documento]]+15</f>
        <v>45477</v>
      </c>
      <c r="O129" s="2"/>
    </row>
    <row r="130" spans="1:15" ht="78.75" x14ac:dyDescent="0.25">
      <c r="A130" s="13">
        <v>121</v>
      </c>
      <c r="B130" s="14" t="s">
        <v>370</v>
      </c>
      <c r="C130" s="23" t="s">
        <v>217</v>
      </c>
      <c r="D130" s="14">
        <v>6596</v>
      </c>
      <c r="E130" s="23" t="s">
        <v>225</v>
      </c>
      <c r="F130" s="14" t="s">
        <v>223</v>
      </c>
      <c r="G130" s="14" t="s">
        <v>224</v>
      </c>
      <c r="H130" s="15">
        <v>64800</v>
      </c>
      <c r="I130" s="15">
        <v>64800</v>
      </c>
      <c r="J130" s="16">
        <f>+Tabla1[[#This Row],[Monto Pagado DOP]]-Tabla1[[#This Row],[Monto Facturado DOP]]</f>
        <v>0</v>
      </c>
      <c r="K130" s="14" t="s">
        <v>382</v>
      </c>
      <c r="L130" s="17">
        <f>+Tabla1[[#This Row],[Fecha de Documento]]+15</f>
        <v>45477</v>
      </c>
      <c r="O130" s="2"/>
    </row>
    <row r="131" spans="1:15" ht="78.75" x14ac:dyDescent="0.25">
      <c r="A131" s="13">
        <v>122</v>
      </c>
      <c r="B131" s="14" t="s">
        <v>370</v>
      </c>
      <c r="C131" s="23" t="s">
        <v>217</v>
      </c>
      <c r="D131" s="14">
        <v>6596</v>
      </c>
      <c r="E131" s="23" t="s">
        <v>19</v>
      </c>
      <c r="F131" s="14" t="s">
        <v>223</v>
      </c>
      <c r="G131" s="14" t="s">
        <v>224</v>
      </c>
      <c r="H131" s="15">
        <v>86300</v>
      </c>
      <c r="I131" s="15">
        <v>86300</v>
      </c>
      <c r="J131" s="16">
        <f>+Tabla1[[#This Row],[Monto Pagado DOP]]-Tabla1[[#This Row],[Monto Facturado DOP]]</f>
        <v>0</v>
      </c>
      <c r="K131" s="14" t="s">
        <v>382</v>
      </c>
      <c r="L131" s="17">
        <f>+Tabla1[[#This Row],[Fecha de Documento]]+15</f>
        <v>45477</v>
      </c>
      <c r="O131" s="2"/>
    </row>
    <row r="132" spans="1:15" ht="78.75" x14ac:dyDescent="0.25">
      <c r="A132" s="13">
        <v>123</v>
      </c>
      <c r="B132" s="14" t="s">
        <v>370</v>
      </c>
      <c r="C132" s="23" t="s">
        <v>217</v>
      </c>
      <c r="D132" s="14">
        <v>6596</v>
      </c>
      <c r="E132" s="23" t="s">
        <v>226</v>
      </c>
      <c r="F132" s="14" t="s">
        <v>223</v>
      </c>
      <c r="G132" s="14" t="s">
        <v>224</v>
      </c>
      <c r="H132" s="15">
        <v>9800</v>
      </c>
      <c r="I132" s="15">
        <v>9800</v>
      </c>
      <c r="J132" s="16">
        <f>+Tabla1[[#This Row],[Monto Pagado DOP]]-Tabla1[[#This Row],[Monto Facturado DOP]]</f>
        <v>0</v>
      </c>
      <c r="K132" s="14" t="s">
        <v>382</v>
      </c>
      <c r="L132" s="17">
        <f>+Tabla1[[#This Row],[Fecha de Documento]]+15</f>
        <v>45477</v>
      </c>
      <c r="O132" s="2"/>
    </row>
    <row r="133" spans="1:15" ht="126" x14ac:dyDescent="0.25">
      <c r="A133" s="13">
        <v>124</v>
      </c>
      <c r="B133" s="14" t="s">
        <v>370</v>
      </c>
      <c r="C133" s="23" t="s">
        <v>217</v>
      </c>
      <c r="D133" s="14">
        <v>6623</v>
      </c>
      <c r="E133" s="23" t="s">
        <v>10</v>
      </c>
      <c r="F133" s="14" t="s">
        <v>304</v>
      </c>
      <c r="G133" s="14" t="s">
        <v>305</v>
      </c>
      <c r="H133" s="15">
        <v>55619.3</v>
      </c>
      <c r="I133" s="15">
        <v>55619.3</v>
      </c>
      <c r="J133" s="16">
        <f>+Tabla1[[#This Row],[Monto Pagado DOP]]-Tabla1[[#This Row],[Monto Facturado DOP]]</f>
        <v>0</v>
      </c>
      <c r="K133" s="14" t="s">
        <v>382</v>
      </c>
      <c r="L133" s="17">
        <f>+Tabla1[[#This Row],[Fecha de Documento]]+15</f>
        <v>45477</v>
      </c>
      <c r="O133" s="2"/>
    </row>
    <row r="134" spans="1:15" ht="94.5" x14ac:dyDescent="0.25">
      <c r="A134" s="13">
        <v>125</v>
      </c>
      <c r="B134" s="14" t="s">
        <v>370</v>
      </c>
      <c r="C134" s="23" t="s">
        <v>217</v>
      </c>
      <c r="D134" s="14">
        <v>6625</v>
      </c>
      <c r="E134" s="23" t="s">
        <v>41</v>
      </c>
      <c r="F134" s="14" t="s">
        <v>241</v>
      </c>
      <c r="G134" s="14" t="s">
        <v>242</v>
      </c>
      <c r="H134" s="15">
        <v>32922</v>
      </c>
      <c r="I134" s="15">
        <v>32922</v>
      </c>
      <c r="J134" s="16">
        <f>+Tabla1[[#This Row],[Monto Pagado DOP]]-Tabla1[[#This Row],[Monto Facturado DOP]]</f>
        <v>0</v>
      </c>
      <c r="K134" s="14" t="s">
        <v>382</v>
      </c>
      <c r="L134" s="17">
        <f>+Tabla1[[#This Row],[Fecha de Documento]]+15</f>
        <v>45477</v>
      </c>
      <c r="O134" s="2"/>
    </row>
    <row r="135" spans="1:15" ht="94.5" x14ac:dyDescent="0.25">
      <c r="A135" s="13">
        <v>126</v>
      </c>
      <c r="B135" s="14" t="s">
        <v>370</v>
      </c>
      <c r="C135" s="23" t="s">
        <v>217</v>
      </c>
      <c r="D135" s="14">
        <v>6625</v>
      </c>
      <c r="E135" s="23" t="s">
        <v>113</v>
      </c>
      <c r="F135" s="14" t="s">
        <v>241</v>
      </c>
      <c r="G135" s="14" t="s">
        <v>242</v>
      </c>
      <c r="H135" s="15">
        <v>410050</v>
      </c>
      <c r="I135" s="15">
        <v>410050</v>
      </c>
      <c r="J135" s="16">
        <f>+Tabla1[[#This Row],[Monto Pagado DOP]]-Tabla1[[#This Row],[Monto Facturado DOP]]</f>
        <v>0</v>
      </c>
      <c r="K135" s="14" t="s">
        <v>382</v>
      </c>
      <c r="L135" s="17">
        <f>+Tabla1[[#This Row],[Fecha de Documento]]+15</f>
        <v>45477</v>
      </c>
      <c r="O135" s="2"/>
    </row>
    <row r="136" spans="1:15" ht="78.75" x14ac:dyDescent="0.25">
      <c r="A136" s="13">
        <v>127</v>
      </c>
      <c r="B136" s="14" t="s">
        <v>370</v>
      </c>
      <c r="C136" s="23" t="s">
        <v>103</v>
      </c>
      <c r="D136" s="14">
        <v>6640</v>
      </c>
      <c r="E136" s="23" t="s">
        <v>52</v>
      </c>
      <c r="F136" s="14" t="s">
        <v>195</v>
      </c>
      <c r="G136" s="14" t="s">
        <v>198</v>
      </c>
      <c r="H136" s="15">
        <v>29500</v>
      </c>
      <c r="I136" s="15">
        <v>29500</v>
      </c>
      <c r="J136" s="16">
        <f>+Tabla1[[#This Row],[Monto Pagado DOP]]-Tabla1[[#This Row],[Monto Facturado DOP]]</f>
        <v>0</v>
      </c>
      <c r="K136" s="14" t="s">
        <v>382</v>
      </c>
      <c r="L136" s="17">
        <f>+Tabla1[[#This Row],[Fecha de Documento]]+15</f>
        <v>45478</v>
      </c>
      <c r="O136" s="2"/>
    </row>
    <row r="137" spans="1:15" ht="78.75" x14ac:dyDescent="0.25">
      <c r="A137" s="13">
        <v>128</v>
      </c>
      <c r="B137" s="14" t="s">
        <v>370</v>
      </c>
      <c r="C137" s="23" t="s">
        <v>103</v>
      </c>
      <c r="D137" s="14">
        <v>6640</v>
      </c>
      <c r="E137" s="23" t="s">
        <v>18</v>
      </c>
      <c r="F137" s="14" t="s">
        <v>195</v>
      </c>
      <c r="G137" s="14" t="s">
        <v>198</v>
      </c>
      <c r="H137" s="15">
        <v>20945</v>
      </c>
      <c r="I137" s="15">
        <v>20945</v>
      </c>
      <c r="J137" s="16">
        <f>+Tabla1[[#This Row],[Monto Pagado DOP]]-Tabla1[[#This Row],[Monto Facturado DOP]]</f>
        <v>0</v>
      </c>
      <c r="K137" s="14" t="s">
        <v>382</v>
      </c>
      <c r="L137" s="17">
        <f>+Tabla1[[#This Row],[Fecha de Documento]]+15</f>
        <v>45478</v>
      </c>
      <c r="O137" s="2"/>
    </row>
    <row r="138" spans="1:15" ht="78.75" x14ac:dyDescent="0.25">
      <c r="A138" s="13">
        <v>129</v>
      </c>
      <c r="B138" s="14" t="s">
        <v>370</v>
      </c>
      <c r="C138" s="23" t="s">
        <v>103</v>
      </c>
      <c r="D138" s="14">
        <v>6655</v>
      </c>
      <c r="E138" s="23" t="s">
        <v>80</v>
      </c>
      <c r="F138" s="14" t="s">
        <v>101</v>
      </c>
      <c r="G138" s="14" t="s">
        <v>104</v>
      </c>
      <c r="H138" s="15">
        <v>950000</v>
      </c>
      <c r="I138" s="15">
        <v>950000</v>
      </c>
      <c r="J138" s="16">
        <f>+Tabla1[[#This Row],[Monto Pagado DOP]]-Tabla1[[#This Row],[Monto Facturado DOP]]</f>
        <v>0</v>
      </c>
      <c r="K138" s="14" t="s">
        <v>382</v>
      </c>
      <c r="L138" s="17">
        <f>+Tabla1[[#This Row],[Fecha de Documento]]+15</f>
        <v>45478</v>
      </c>
      <c r="O138" s="2"/>
    </row>
    <row r="139" spans="1:15" ht="78.75" x14ac:dyDescent="0.25">
      <c r="A139" s="13">
        <v>130</v>
      </c>
      <c r="B139" s="14" t="s">
        <v>370</v>
      </c>
      <c r="C139" s="23" t="s">
        <v>103</v>
      </c>
      <c r="D139" s="14">
        <v>6680</v>
      </c>
      <c r="E139" s="23" t="s">
        <v>63</v>
      </c>
      <c r="F139" s="14" t="s">
        <v>312</v>
      </c>
      <c r="G139" s="14" t="s">
        <v>314</v>
      </c>
      <c r="H139" s="15">
        <v>1921087.2</v>
      </c>
      <c r="I139" s="15">
        <v>1921087.2</v>
      </c>
      <c r="J139" s="16">
        <f>+Tabla1[[#This Row],[Monto Pagado DOP]]-Tabla1[[#This Row],[Monto Facturado DOP]]</f>
        <v>0</v>
      </c>
      <c r="K139" s="14" t="s">
        <v>382</v>
      </c>
      <c r="L139" s="17">
        <f>+Tabla1[[#This Row],[Fecha de Documento]]+15</f>
        <v>45478</v>
      </c>
      <c r="O139" s="2"/>
    </row>
    <row r="140" spans="1:15" ht="94.5" x14ac:dyDescent="0.25">
      <c r="A140" s="13">
        <v>131</v>
      </c>
      <c r="B140" s="14" t="s">
        <v>370</v>
      </c>
      <c r="C140" s="23" t="s">
        <v>124</v>
      </c>
      <c r="D140" s="14">
        <v>6705</v>
      </c>
      <c r="E140" s="23" t="s">
        <v>23</v>
      </c>
      <c r="F140" s="14" t="s">
        <v>285</v>
      </c>
      <c r="G140" s="14" t="s">
        <v>295</v>
      </c>
      <c r="H140" s="15">
        <v>115970.4</v>
      </c>
      <c r="I140" s="15">
        <v>115970.4</v>
      </c>
      <c r="J140" s="16">
        <f>+Tabla1[[#This Row],[Monto Pagado DOP]]-Tabla1[[#This Row],[Monto Facturado DOP]]</f>
        <v>0</v>
      </c>
      <c r="K140" s="14" t="s">
        <v>382</v>
      </c>
      <c r="L140" s="17">
        <f>+Tabla1[[#This Row],[Fecha de Documento]]+15</f>
        <v>45479</v>
      </c>
      <c r="O140" s="2"/>
    </row>
    <row r="141" spans="1:15" ht="94.5" x14ac:dyDescent="0.25">
      <c r="A141" s="13">
        <v>132</v>
      </c>
      <c r="B141" s="14" t="s">
        <v>370</v>
      </c>
      <c r="C141" s="23" t="s">
        <v>124</v>
      </c>
      <c r="D141" s="14">
        <v>6707</v>
      </c>
      <c r="E141" s="23" t="s">
        <v>10</v>
      </c>
      <c r="F141" s="14" t="s">
        <v>201</v>
      </c>
      <c r="G141" s="14" t="s">
        <v>210</v>
      </c>
      <c r="H141" s="15">
        <v>125236.78</v>
      </c>
      <c r="I141" s="15">
        <v>125236.78</v>
      </c>
      <c r="J141" s="16">
        <f>+Tabla1[[#This Row],[Monto Pagado DOP]]-Tabla1[[#This Row],[Monto Facturado DOP]]</f>
        <v>0</v>
      </c>
      <c r="K141" s="14" t="s">
        <v>382</v>
      </c>
      <c r="L141" s="17">
        <f>+Tabla1[[#This Row],[Fecha de Documento]]+15</f>
        <v>45479</v>
      </c>
      <c r="O141" s="2"/>
    </row>
    <row r="142" spans="1:15" ht="63" x14ac:dyDescent="0.25">
      <c r="A142" s="13">
        <v>133</v>
      </c>
      <c r="B142" s="14" t="s">
        <v>370</v>
      </c>
      <c r="C142" s="23" t="s">
        <v>124</v>
      </c>
      <c r="D142" s="14">
        <v>6710</v>
      </c>
      <c r="E142" s="23" t="s">
        <v>63</v>
      </c>
      <c r="F142" s="14" t="s">
        <v>122</v>
      </c>
      <c r="G142" s="14" t="s">
        <v>125</v>
      </c>
      <c r="H142" s="15">
        <v>88640</v>
      </c>
      <c r="I142" s="15">
        <v>88640</v>
      </c>
      <c r="J142" s="16">
        <f>+Tabla1[[#This Row],[Monto Pagado DOP]]-Tabla1[[#This Row],[Monto Facturado DOP]]</f>
        <v>0</v>
      </c>
      <c r="K142" s="14" t="s">
        <v>382</v>
      </c>
      <c r="L142" s="17">
        <f>+Tabla1[[#This Row],[Fecha de Documento]]+15</f>
        <v>45479</v>
      </c>
      <c r="O142" s="2"/>
    </row>
    <row r="143" spans="1:15" ht="94.5" x14ac:dyDescent="0.25">
      <c r="A143" s="13">
        <v>134</v>
      </c>
      <c r="B143" s="14" t="s">
        <v>370</v>
      </c>
      <c r="C143" s="23" t="s">
        <v>124</v>
      </c>
      <c r="D143" s="14">
        <v>6744</v>
      </c>
      <c r="E143" s="23" t="s">
        <v>34</v>
      </c>
      <c r="F143" s="14" t="s">
        <v>312</v>
      </c>
      <c r="G143" s="14" t="s">
        <v>315</v>
      </c>
      <c r="H143" s="15">
        <v>536999.12</v>
      </c>
      <c r="I143" s="15">
        <v>536999.12</v>
      </c>
      <c r="J143" s="16">
        <f>+Tabla1[[#This Row],[Monto Pagado DOP]]-Tabla1[[#This Row],[Monto Facturado DOP]]</f>
        <v>0</v>
      </c>
      <c r="K143" s="14" t="s">
        <v>382</v>
      </c>
      <c r="L143" s="17">
        <f>+Tabla1[[#This Row],[Fecha de Documento]]+15</f>
        <v>45479</v>
      </c>
      <c r="O143" s="2"/>
    </row>
    <row r="144" spans="1:15" ht="78.75" x14ac:dyDescent="0.25">
      <c r="A144" s="13">
        <v>135</v>
      </c>
      <c r="B144" s="14" t="s">
        <v>370</v>
      </c>
      <c r="C144" s="23" t="s">
        <v>124</v>
      </c>
      <c r="D144" s="14">
        <v>6751</v>
      </c>
      <c r="E144" s="23" t="s">
        <v>23</v>
      </c>
      <c r="F144" s="14" t="s">
        <v>344</v>
      </c>
      <c r="G144" s="14" t="s">
        <v>345</v>
      </c>
      <c r="H144" s="15">
        <v>60499.78</v>
      </c>
      <c r="I144" s="15">
        <v>60499.78</v>
      </c>
      <c r="J144" s="16">
        <f>+Tabla1[[#This Row],[Monto Pagado DOP]]-Tabla1[[#This Row],[Monto Facturado DOP]]</f>
        <v>0</v>
      </c>
      <c r="K144" s="14" t="s">
        <v>382</v>
      </c>
      <c r="L144" s="17">
        <f>+Tabla1[[#This Row],[Fecha de Documento]]+15</f>
        <v>45479</v>
      </c>
      <c r="O144" s="2"/>
    </row>
    <row r="145" spans="1:15" ht="78.75" x14ac:dyDescent="0.25">
      <c r="A145" s="13">
        <v>136</v>
      </c>
      <c r="B145" s="14" t="s">
        <v>370</v>
      </c>
      <c r="C145" s="23" t="s">
        <v>118</v>
      </c>
      <c r="D145" s="14">
        <v>6786</v>
      </c>
      <c r="E145" s="23" t="s">
        <v>121</v>
      </c>
      <c r="F145" s="14" t="s">
        <v>267</v>
      </c>
      <c r="G145" s="14" t="s">
        <v>268</v>
      </c>
      <c r="H145" s="15">
        <v>116935</v>
      </c>
      <c r="I145" s="15">
        <v>116935</v>
      </c>
      <c r="J145" s="16">
        <f>+Tabla1[[#This Row],[Monto Pagado DOP]]-Tabla1[[#This Row],[Monto Facturado DOP]]</f>
        <v>0</v>
      </c>
      <c r="K145" s="14" t="s">
        <v>382</v>
      </c>
      <c r="L145" s="17">
        <f>+Tabla1[[#This Row],[Fecha de Documento]]+15</f>
        <v>45482</v>
      </c>
      <c r="O145" s="2"/>
    </row>
    <row r="146" spans="1:15" ht="78.75" x14ac:dyDescent="0.25">
      <c r="A146" s="13">
        <v>137</v>
      </c>
      <c r="B146" s="14" t="s">
        <v>370</v>
      </c>
      <c r="C146" s="23" t="s">
        <v>118</v>
      </c>
      <c r="D146" s="14">
        <v>6786</v>
      </c>
      <c r="E146" s="23" t="s">
        <v>54</v>
      </c>
      <c r="F146" s="14" t="s">
        <v>267</v>
      </c>
      <c r="G146" s="14" t="s">
        <v>268</v>
      </c>
      <c r="H146" s="15">
        <v>216710</v>
      </c>
      <c r="I146" s="15">
        <v>216710</v>
      </c>
      <c r="J146" s="16">
        <f>+Tabla1[[#This Row],[Monto Pagado DOP]]-Tabla1[[#This Row],[Monto Facturado DOP]]</f>
        <v>0</v>
      </c>
      <c r="K146" s="14" t="s">
        <v>382</v>
      </c>
      <c r="L146" s="17">
        <f>+Tabla1[[#This Row],[Fecha de Documento]]+15</f>
        <v>45482</v>
      </c>
      <c r="O146" s="2"/>
    </row>
    <row r="147" spans="1:15" ht="78.75" x14ac:dyDescent="0.25">
      <c r="A147" s="13">
        <v>138</v>
      </c>
      <c r="B147" s="14" t="s">
        <v>370</v>
      </c>
      <c r="C147" s="23" t="s">
        <v>118</v>
      </c>
      <c r="D147" s="14">
        <v>6791</v>
      </c>
      <c r="E147" s="23" t="s">
        <v>157</v>
      </c>
      <c r="F147" s="14" t="s">
        <v>280</v>
      </c>
      <c r="G147" s="14" t="s">
        <v>281</v>
      </c>
      <c r="H147" s="15">
        <v>6490</v>
      </c>
      <c r="I147" s="15">
        <v>6490</v>
      </c>
      <c r="J147" s="16">
        <f>+Tabla1[[#This Row],[Monto Pagado DOP]]-Tabla1[[#This Row],[Monto Facturado DOP]]</f>
        <v>0</v>
      </c>
      <c r="K147" s="14" t="s">
        <v>382</v>
      </c>
      <c r="L147" s="17">
        <f>+Tabla1[[#This Row],[Fecha de Documento]]+15</f>
        <v>45482</v>
      </c>
      <c r="O147" s="2"/>
    </row>
    <row r="148" spans="1:15" ht="78.75" x14ac:dyDescent="0.25">
      <c r="A148" s="13">
        <v>139</v>
      </c>
      <c r="B148" s="14" t="s">
        <v>370</v>
      </c>
      <c r="C148" s="23" t="s">
        <v>118</v>
      </c>
      <c r="D148" s="14">
        <v>6793</v>
      </c>
      <c r="E148" s="23" t="s">
        <v>34</v>
      </c>
      <c r="F148" s="14" t="s">
        <v>167</v>
      </c>
      <c r="G148" s="14" t="s">
        <v>168</v>
      </c>
      <c r="H148" s="15">
        <v>102800</v>
      </c>
      <c r="I148" s="15">
        <v>102800</v>
      </c>
      <c r="J148" s="16">
        <f>+Tabla1[[#This Row],[Monto Pagado DOP]]-Tabla1[[#This Row],[Monto Facturado DOP]]</f>
        <v>0</v>
      </c>
      <c r="K148" s="14" t="s">
        <v>382</v>
      </c>
      <c r="L148" s="17">
        <f>+Tabla1[[#This Row],[Fecha de Documento]]+15</f>
        <v>45482</v>
      </c>
      <c r="O148" s="2"/>
    </row>
    <row r="149" spans="1:15" ht="78.75" x14ac:dyDescent="0.25">
      <c r="A149" s="13">
        <v>140</v>
      </c>
      <c r="B149" s="14" t="s">
        <v>370</v>
      </c>
      <c r="C149" s="23" t="s">
        <v>118</v>
      </c>
      <c r="D149" s="14">
        <v>6798</v>
      </c>
      <c r="E149" s="23" t="s">
        <v>19</v>
      </c>
      <c r="F149" s="14" t="s">
        <v>317</v>
      </c>
      <c r="G149" s="14" t="s">
        <v>318</v>
      </c>
      <c r="H149" s="15">
        <v>193039.32</v>
      </c>
      <c r="I149" s="15">
        <v>193039.32</v>
      </c>
      <c r="J149" s="16">
        <f>+Tabla1[[#This Row],[Monto Pagado DOP]]-Tabla1[[#This Row],[Monto Facturado DOP]]</f>
        <v>0</v>
      </c>
      <c r="K149" s="14" t="s">
        <v>382</v>
      </c>
      <c r="L149" s="17">
        <f>+Tabla1[[#This Row],[Fecha de Documento]]+15</f>
        <v>45482</v>
      </c>
      <c r="O149" s="2"/>
    </row>
    <row r="150" spans="1:15" ht="78.75" x14ac:dyDescent="0.25">
      <c r="A150" s="13">
        <v>141</v>
      </c>
      <c r="B150" s="14" t="s">
        <v>370</v>
      </c>
      <c r="C150" s="23" t="s">
        <v>118</v>
      </c>
      <c r="D150" s="14">
        <v>6804</v>
      </c>
      <c r="E150" s="23" t="s">
        <v>10</v>
      </c>
      <c r="F150" s="14" t="s">
        <v>232</v>
      </c>
      <c r="G150" s="14" t="s">
        <v>233</v>
      </c>
      <c r="H150" s="15">
        <v>55460</v>
      </c>
      <c r="I150" s="15">
        <v>55460</v>
      </c>
      <c r="J150" s="16">
        <f>+Tabla1[[#This Row],[Monto Pagado DOP]]-Tabla1[[#This Row],[Monto Facturado DOP]]</f>
        <v>0</v>
      </c>
      <c r="K150" s="14" t="s">
        <v>382</v>
      </c>
      <c r="L150" s="17">
        <f>+Tabla1[[#This Row],[Fecha de Documento]]+15</f>
        <v>45482</v>
      </c>
      <c r="O150" s="2"/>
    </row>
    <row r="151" spans="1:15" ht="94.5" x14ac:dyDescent="0.25">
      <c r="A151" s="13">
        <v>142</v>
      </c>
      <c r="B151" s="14" t="s">
        <v>370</v>
      </c>
      <c r="C151" s="23" t="s">
        <v>118</v>
      </c>
      <c r="D151" s="14">
        <v>6808</v>
      </c>
      <c r="E151" s="23" t="s">
        <v>15</v>
      </c>
      <c r="F151" s="14" t="s">
        <v>150</v>
      </c>
      <c r="G151" s="14" t="s">
        <v>151</v>
      </c>
      <c r="H151" s="15">
        <v>37033.14</v>
      </c>
      <c r="I151" s="15">
        <v>37033.14</v>
      </c>
      <c r="J151" s="16">
        <f>+Tabla1[[#This Row],[Monto Pagado DOP]]-Tabla1[[#This Row],[Monto Facturado DOP]]</f>
        <v>0</v>
      </c>
      <c r="K151" s="14" t="s">
        <v>382</v>
      </c>
      <c r="L151" s="17">
        <f>+Tabla1[[#This Row],[Fecha de Documento]]+15</f>
        <v>45482</v>
      </c>
      <c r="O151" s="2"/>
    </row>
    <row r="152" spans="1:15" ht="94.5" x14ac:dyDescent="0.25">
      <c r="A152" s="13">
        <v>143</v>
      </c>
      <c r="B152" s="14" t="s">
        <v>370</v>
      </c>
      <c r="C152" s="23" t="s">
        <v>118</v>
      </c>
      <c r="D152" s="14">
        <v>6810</v>
      </c>
      <c r="E152" s="23" t="s">
        <v>23</v>
      </c>
      <c r="F152" s="14" t="s">
        <v>285</v>
      </c>
      <c r="G152" s="14" t="s">
        <v>296</v>
      </c>
      <c r="H152" s="15">
        <v>38152.199999999997</v>
      </c>
      <c r="I152" s="15">
        <v>38152.199999999997</v>
      </c>
      <c r="J152" s="16">
        <f>+Tabla1[[#This Row],[Monto Pagado DOP]]-Tabla1[[#This Row],[Monto Facturado DOP]]</f>
        <v>0</v>
      </c>
      <c r="K152" s="14" t="s">
        <v>382</v>
      </c>
      <c r="L152" s="17">
        <f>+Tabla1[[#This Row],[Fecha de Documento]]+15</f>
        <v>45482</v>
      </c>
      <c r="O152" s="2"/>
    </row>
    <row r="153" spans="1:15" ht="78.75" x14ac:dyDescent="0.25">
      <c r="A153" s="13">
        <v>144</v>
      </c>
      <c r="B153" s="14" t="s">
        <v>370</v>
      </c>
      <c r="C153" s="23" t="s">
        <v>118</v>
      </c>
      <c r="D153" s="14">
        <v>6812</v>
      </c>
      <c r="E153" s="23" t="s">
        <v>181</v>
      </c>
      <c r="F153" s="14" t="s">
        <v>179</v>
      </c>
      <c r="G153" s="14" t="s">
        <v>180</v>
      </c>
      <c r="H153" s="15">
        <v>23625</v>
      </c>
      <c r="I153" s="15">
        <v>23625</v>
      </c>
      <c r="J153" s="16">
        <f>+Tabla1[[#This Row],[Monto Pagado DOP]]-Tabla1[[#This Row],[Monto Facturado DOP]]</f>
        <v>0</v>
      </c>
      <c r="K153" s="14" t="s">
        <v>382</v>
      </c>
      <c r="L153" s="17">
        <f>+Tabla1[[#This Row],[Fecha de Documento]]+15</f>
        <v>45482</v>
      </c>
      <c r="O153" s="2"/>
    </row>
    <row r="154" spans="1:15" ht="78.75" x14ac:dyDescent="0.25">
      <c r="A154" s="13">
        <v>145</v>
      </c>
      <c r="B154" s="14" t="s">
        <v>370</v>
      </c>
      <c r="C154" s="23" t="s">
        <v>118</v>
      </c>
      <c r="D154" s="14">
        <v>6812</v>
      </c>
      <c r="E154" s="23" t="s">
        <v>182</v>
      </c>
      <c r="F154" s="14" t="s">
        <v>179</v>
      </c>
      <c r="G154" s="14" t="s">
        <v>180</v>
      </c>
      <c r="H154" s="15">
        <v>29205</v>
      </c>
      <c r="I154" s="15">
        <v>29205</v>
      </c>
      <c r="J154" s="16">
        <f>+Tabla1[[#This Row],[Monto Pagado DOP]]-Tabla1[[#This Row],[Monto Facturado DOP]]</f>
        <v>0</v>
      </c>
      <c r="K154" s="14" t="s">
        <v>382</v>
      </c>
      <c r="L154" s="17">
        <f>+Tabla1[[#This Row],[Fecha de Documento]]+15</f>
        <v>45482</v>
      </c>
      <c r="O154" s="2"/>
    </row>
    <row r="155" spans="1:15" ht="94.5" x14ac:dyDescent="0.25">
      <c r="A155" s="13">
        <v>146</v>
      </c>
      <c r="B155" s="14" t="s">
        <v>370</v>
      </c>
      <c r="C155" s="23" t="s">
        <v>118</v>
      </c>
      <c r="D155" s="14">
        <v>6822</v>
      </c>
      <c r="E155" s="23" t="s">
        <v>170</v>
      </c>
      <c r="F155" s="14" t="s">
        <v>201</v>
      </c>
      <c r="G155" s="14" t="s">
        <v>211</v>
      </c>
      <c r="H155" s="15">
        <v>8450</v>
      </c>
      <c r="I155" s="15">
        <v>8450</v>
      </c>
      <c r="J155" s="16">
        <f>+Tabla1[[#This Row],[Monto Pagado DOP]]-Tabla1[[#This Row],[Monto Facturado DOP]]</f>
        <v>0</v>
      </c>
      <c r="K155" s="14" t="s">
        <v>382</v>
      </c>
      <c r="L155" s="17">
        <f>+Tabla1[[#This Row],[Fecha de Documento]]+15</f>
        <v>45482</v>
      </c>
      <c r="O155" s="2"/>
    </row>
    <row r="156" spans="1:15" ht="110.25" x14ac:dyDescent="0.25">
      <c r="A156" s="13">
        <v>147</v>
      </c>
      <c r="B156" s="14" t="s">
        <v>370</v>
      </c>
      <c r="C156" s="23" t="s">
        <v>118</v>
      </c>
      <c r="D156" s="14">
        <v>6826</v>
      </c>
      <c r="E156" s="23" t="s">
        <v>170</v>
      </c>
      <c r="F156" s="14" t="s">
        <v>201</v>
      </c>
      <c r="G156" s="14" t="s">
        <v>212</v>
      </c>
      <c r="H156" s="15">
        <v>7612.5</v>
      </c>
      <c r="I156" s="15">
        <v>7612.5</v>
      </c>
      <c r="J156" s="16">
        <f>+Tabla1[[#This Row],[Monto Pagado DOP]]-Tabla1[[#This Row],[Monto Facturado DOP]]</f>
        <v>0</v>
      </c>
      <c r="K156" s="14" t="s">
        <v>382</v>
      </c>
      <c r="L156" s="17">
        <f>+Tabla1[[#This Row],[Fecha de Documento]]+15</f>
        <v>45482</v>
      </c>
      <c r="O156" s="2"/>
    </row>
    <row r="157" spans="1:15" ht="94.5" x14ac:dyDescent="0.25">
      <c r="A157" s="13">
        <v>148</v>
      </c>
      <c r="B157" s="14" t="s">
        <v>370</v>
      </c>
      <c r="C157" s="23" t="s">
        <v>25</v>
      </c>
      <c r="D157" s="14">
        <v>6839</v>
      </c>
      <c r="E157" s="23" t="s">
        <v>22</v>
      </c>
      <c r="F157" s="14" t="s">
        <v>265</v>
      </c>
      <c r="G157" s="14" t="s">
        <v>266</v>
      </c>
      <c r="H157" s="15">
        <v>356622.1</v>
      </c>
      <c r="I157" s="15">
        <v>356622.1</v>
      </c>
      <c r="J157" s="16">
        <f>+Tabla1[[#This Row],[Monto Pagado DOP]]-Tabla1[[#This Row],[Monto Facturado DOP]]</f>
        <v>0</v>
      </c>
      <c r="K157" s="14" t="s">
        <v>382</v>
      </c>
      <c r="L157" s="17">
        <f>+Tabla1[[#This Row],[Fecha de Documento]]+15</f>
        <v>45483</v>
      </c>
      <c r="O157" s="2"/>
    </row>
    <row r="158" spans="1:15" ht="78.75" x14ac:dyDescent="0.25">
      <c r="A158" s="13">
        <v>149</v>
      </c>
      <c r="B158" s="14" t="s">
        <v>370</v>
      </c>
      <c r="C158" s="23" t="s">
        <v>25</v>
      </c>
      <c r="D158" s="14">
        <v>6841</v>
      </c>
      <c r="E158" s="23" t="s">
        <v>52</v>
      </c>
      <c r="F158" s="14" t="s">
        <v>160</v>
      </c>
      <c r="G158" s="14" t="s">
        <v>166</v>
      </c>
      <c r="H158" s="15">
        <v>114790.39999999999</v>
      </c>
      <c r="I158" s="15">
        <v>114790.39999999999</v>
      </c>
      <c r="J158" s="16">
        <f>+Tabla1[[#This Row],[Monto Pagado DOP]]-Tabla1[[#This Row],[Monto Facturado DOP]]</f>
        <v>0</v>
      </c>
      <c r="K158" s="14" t="s">
        <v>382</v>
      </c>
      <c r="L158" s="17">
        <f>+Tabla1[[#This Row],[Fecha de Documento]]+15</f>
        <v>45483</v>
      </c>
      <c r="O158" s="2"/>
    </row>
    <row r="159" spans="1:15" ht="63" x14ac:dyDescent="0.25">
      <c r="A159" s="13">
        <v>150</v>
      </c>
      <c r="B159" s="14" t="s">
        <v>370</v>
      </c>
      <c r="C159" s="23" t="s">
        <v>25</v>
      </c>
      <c r="D159" s="14">
        <v>6854</v>
      </c>
      <c r="E159" s="23" t="s">
        <v>22</v>
      </c>
      <c r="F159" s="14" t="s">
        <v>332</v>
      </c>
      <c r="G159" s="14" t="s">
        <v>333</v>
      </c>
      <c r="H159" s="15">
        <v>59153.64</v>
      </c>
      <c r="I159" s="15">
        <v>59153.64</v>
      </c>
      <c r="J159" s="16">
        <f>+Tabla1[[#This Row],[Monto Pagado DOP]]-Tabla1[[#This Row],[Monto Facturado DOP]]</f>
        <v>0</v>
      </c>
      <c r="K159" s="14" t="s">
        <v>382</v>
      </c>
      <c r="L159" s="17">
        <f>+Tabla1[[#This Row],[Fecha de Documento]]+15</f>
        <v>45483</v>
      </c>
      <c r="O159" s="2"/>
    </row>
    <row r="160" spans="1:15" ht="78.75" x14ac:dyDescent="0.25">
      <c r="A160" s="13">
        <v>151</v>
      </c>
      <c r="B160" s="14" t="s">
        <v>370</v>
      </c>
      <c r="C160" s="23" t="s">
        <v>25</v>
      </c>
      <c r="D160" s="14">
        <v>6856</v>
      </c>
      <c r="E160" s="23" t="s">
        <v>23</v>
      </c>
      <c r="F160" s="14" t="s">
        <v>319</v>
      </c>
      <c r="G160" s="14" t="s">
        <v>328</v>
      </c>
      <c r="H160" s="15">
        <v>17027.400000000001</v>
      </c>
      <c r="I160" s="15">
        <v>17027.400000000001</v>
      </c>
      <c r="J160" s="16">
        <f>+Tabla1[[#This Row],[Monto Pagado DOP]]-Tabla1[[#This Row],[Monto Facturado DOP]]</f>
        <v>0</v>
      </c>
      <c r="K160" s="14" t="s">
        <v>382</v>
      </c>
      <c r="L160" s="17">
        <f>+Tabla1[[#This Row],[Fecha de Documento]]+15</f>
        <v>45483</v>
      </c>
      <c r="O160" s="2"/>
    </row>
    <row r="161" spans="1:15" ht="78.75" x14ac:dyDescent="0.25">
      <c r="A161" s="13">
        <v>152</v>
      </c>
      <c r="B161" s="14" t="s">
        <v>370</v>
      </c>
      <c r="C161" s="23" t="s">
        <v>25</v>
      </c>
      <c r="D161" s="14">
        <v>6864</v>
      </c>
      <c r="E161" s="23" t="s">
        <v>157</v>
      </c>
      <c r="F161" s="14" t="s">
        <v>280</v>
      </c>
      <c r="G161" s="14" t="s">
        <v>282</v>
      </c>
      <c r="H161" s="15">
        <v>150597.5</v>
      </c>
      <c r="I161" s="15">
        <v>150597.5</v>
      </c>
      <c r="J161" s="16">
        <f>+Tabla1[[#This Row],[Monto Pagado DOP]]-Tabla1[[#This Row],[Monto Facturado DOP]]</f>
        <v>0</v>
      </c>
      <c r="K161" s="14" t="s">
        <v>382</v>
      </c>
      <c r="L161" s="17">
        <f>+Tabla1[[#This Row],[Fecha de Documento]]+15</f>
        <v>45483</v>
      </c>
      <c r="O161" s="2"/>
    </row>
    <row r="162" spans="1:15" ht="78.75" x14ac:dyDescent="0.25">
      <c r="A162" s="13">
        <v>153</v>
      </c>
      <c r="B162" s="14" t="s">
        <v>370</v>
      </c>
      <c r="C162" s="23" t="s">
        <v>25</v>
      </c>
      <c r="D162" s="14">
        <v>6865</v>
      </c>
      <c r="E162" s="23" t="s">
        <v>2</v>
      </c>
      <c r="F162" s="14" t="s">
        <v>130</v>
      </c>
      <c r="G162" s="14" t="s">
        <v>131</v>
      </c>
      <c r="H162" s="15">
        <v>127058.98</v>
      </c>
      <c r="I162" s="15">
        <v>127058.98</v>
      </c>
      <c r="J162" s="16">
        <f>+Tabla1[[#This Row],[Monto Pagado DOP]]-Tabla1[[#This Row],[Monto Facturado DOP]]</f>
        <v>0</v>
      </c>
      <c r="K162" s="14" t="s">
        <v>382</v>
      </c>
      <c r="L162" s="17">
        <f>+Tabla1[[#This Row],[Fecha de Documento]]+15</f>
        <v>45483</v>
      </c>
      <c r="O162" s="2"/>
    </row>
    <row r="163" spans="1:15" ht="78.75" x14ac:dyDescent="0.25">
      <c r="A163" s="13">
        <v>154</v>
      </c>
      <c r="B163" s="14" t="s">
        <v>370</v>
      </c>
      <c r="C163" s="23" t="s">
        <v>25</v>
      </c>
      <c r="D163" s="14">
        <v>6868</v>
      </c>
      <c r="E163" s="23" t="s">
        <v>15</v>
      </c>
      <c r="F163" s="14" t="s">
        <v>150</v>
      </c>
      <c r="G163" s="14" t="s">
        <v>152</v>
      </c>
      <c r="H163" s="15">
        <v>7073.39</v>
      </c>
      <c r="I163" s="15">
        <v>7073.39</v>
      </c>
      <c r="J163" s="16">
        <f>+Tabla1[[#This Row],[Monto Pagado DOP]]-Tabla1[[#This Row],[Monto Facturado DOP]]</f>
        <v>0</v>
      </c>
      <c r="K163" s="14" t="s">
        <v>382</v>
      </c>
      <c r="L163" s="17">
        <f>+Tabla1[[#This Row],[Fecha de Documento]]+15</f>
        <v>45483</v>
      </c>
      <c r="O163" s="2"/>
    </row>
    <row r="164" spans="1:15" ht="94.5" x14ac:dyDescent="0.25">
      <c r="A164" s="13">
        <v>155</v>
      </c>
      <c r="B164" s="14" t="s">
        <v>370</v>
      </c>
      <c r="C164" s="23" t="s">
        <v>25</v>
      </c>
      <c r="D164" s="14">
        <v>6876</v>
      </c>
      <c r="E164" s="23" t="s">
        <v>170</v>
      </c>
      <c r="F164" s="14" t="s">
        <v>201</v>
      </c>
      <c r="G164" s="14" t="s">
        <v>213</v>
      </c>
      <c r="H164" s="15">
        <v>12420</v>
      </c>
      <c r="I164" s="15">
        <v>12420</v>
      </c>
      <c r="J164" s="16">
        <f>+Tabla1[[#This Row],[Monto Pagado DOP]]-Tabla1[[#This Row],[Monto Facturado DOP]]</f>
        <v>0</v>
      </c>
      <c r="K164" s="14" t="s">
        <v>382</v>
      </c>
      <c r="L164" s="17">
        <f>+Tabla1[[#This Row],[Fecha de Documento]]+15</f>
        <v>45483</v>
      </c>
      <c r="O164" s="2"/>
    </row>
    <row r="165" spans="1:15" ht="110.25" x14ac:dyDescent="0.25">
      <c r="A165" s="13">
        <v>156</v>
      </c>
      <c r="B165" s="14" t="s">
        <v>370</v>
      </c>
      <c r="C165" s="23" t="s">
        <v>25</v>
      </c>
      <c r="D165" s="14">
        <v>6880</v>
      </c>
      <c r="E165" s="23" t="s">
        <v>100</v>
      </c>
      <c r="F165" s="14" t="s">
        <v>300</v>
      </c>
      <c r="G165" s="14" t="s">
        <v>301</v>
      </c>
      <c r="H165" s="15">
        <v>1008841</v>
      </c>
      <c r="I165" s="15">
        <v>1008841</v>
      </c>
      <c r="J165" s="16">
        <f>+Tabla1[[#This Row],[Monto Pagado DOP]]-Tabla1[[#This Row],[Monto Facturado DOP]]</f>
        <v>0</v>
      </c>
      <c r="K165" s="14" t="s">
        <v>382</v>
      </c>
      <c r="L165" s="17">
        <f>+Tabla1[[#This Row],[Fecha de Documento]]+15</f>
        <v>45483</v>
      </c>
      <c r="O165" s="2"/>
    </row>
    <row r="166" spans="1:15" ht="94.5" x14ac:dyDescent="0.25">
      <c r="A166" s="13">
        <v>157</v>
      </c>
      <c r="B166" s="14" t="s">
        <v>370</v>
      </c>
      <c r="C166" s="23" t="s">
        <v>25</v>
      </c>
      <c r="D166" s="14">
        <v>6885</v>
      </c>
      <c r="E166" s="23" t="s">
        <v>71</v>
      </c>
      <c r="F166" s="14" t="s">
        <v>246</v>
      </c>
      <c r="G166" s="14" t="s">
        <v>247</v>
      </c>
      <c r="H166" s="15">
        <v>150000</v>
      </c>
      <c r="I166" s="15">
        <v>150000</v>
      </c>
      <c r="J166" s="16">
        <f>+Tabla1[[#This Row],[Monto Pagado DOP]]-Tabla1[[#This Row],[Monto Facturado DOP]]</f>
        <v>0</v>
      </c>
      <c r="K166" s="14" t="s">
        <v>382</v>
      </c>
      <c r="L166" s="17">
        <f>+Tabla1[[#This Row],[Fecha de Documento]]+15</f>
        <v>45483</v>
      </c>
      <c r="O166" s="2"/>
    </row>
    <row r="167" spans="1:15" ht="110.25" x14ac:dyDescent="0.25">
      <c r="A167" s="13">
        <v>158</v>
      </c>
      <c r="B167" s="14" t="s">
        <v>370</v>
      </c>
      <c r="C167" s="23" t="s">
        <v>25</v>
      </c>
      <c r="D167" s="14">
        <v>6887</v>
      </c>
      <c r="E167" s="23" t="s">
        <v>3</v>
      </c>
      <c r="F167" s="14" t="s">
        <v>304</v>
      </c>
      <c r="G167" s="14" t="s">
        <v>306</v>
      </c>
      <c r="H167" s="15">
        <v>311115.84999999998</v>
      </c>
      <c r="I167" s="15">
        <v>311115.84999999998</v>
      </c>
      <c r="J167" s="16">
        <f>+Tabla1[[#This Row],[Monto Pagado DOP]]-Tabla1[[#This Row],[Monto Facturado DOP]]</f>
        <v>0</v>
      </c>
      <c r="K167" s="14" t="s">
        <v>382</v>
      </c>
      <c r="L167" s="17">
        <f>+Tabla1[[#This Row],[Fecha de Documento]]+15</f>
        <v>45483</v>
      </c>
      <c r="O167" s="2"/>
    </row>
    <row r="168" spans="1:15" ht="110.25" x14ac:dyDescent="0.25">
      <c r="A168" s="13">
        <v>159</v>
      </c>
      <c r="B168" s="14" t="s">
        <v>370</v>
      </c>
      <c r="C168" s="23" t="s">
        <v>25</v>
      </c>
      <c r="D168" s="14">
        <v>6887</v>
      </c>
      <c r="E168" s="23" t="s">
        <v>121</v>
      </c>
      <c r="F168" s="14" t="s">
        <v>304</v>
      </c>
      <c r="G168" s="14" t="s">
        <v>306</v>
      </c>
      <c r="H168" s="15">
        <v>161928.45000000001</v>
      </c>
      <c r="I168" s="15">
        <v>161928.45000000001</v>
      </c>
      <c r="J168" s="16">
        <f>+Tabla1[[#This Row],[Monto Pagado DOP]]-Tabla1[[#This Row],[Monto Facturado DOP]]</f>
        <v>0</v>
      </c>
      <c r="K168" s="14" t="s">
        <v>382</v>
      </c>
      <c r="L168" s="17">
        <f>+Tabla1[[#This Row],[Fecha de Documento]]+15</f>
        <v>45483</v>
      </c>
      <c r="O168" s="2"/>
    </row>
    <row r="169" spans="1:15" ht="110.25" x14ac:dyDescent="0.25">
      <c r="A169" s="13">
        <v>160</v>
      </c>
      <c r="B169" s="14" t="s">
        <v>370</v>
      </c>
      <c r="C169" s="23" t="s">
        <v>5</v>
      </c>
      <c r="D169" s="14">
        <v>6897</v>
      </c>
      <c r="E169" s="23" t="s">
        <v>170</v>
      </c>
      <c r="F169" s="14" t="s">
        <v>201</v>
      </c>
      <c r="G169" s="14" t="s">
        <v>214</v>
      </c>
      <c r="H169" s="15">
        <v>26266.5</v>
      </c>
      <c r="I169" s="15">
        <v>26266.5</v>
      </c>
      <c r="J169" s="16">
        <f>+Tabla1[[#This Row],[Monto Pagado DOP]]-Tabla1[[#This Row],[Monto Facturado DOP]]</f>
        <v>0</v>
      </c>
      <c r="K169" s="14" t="s">
        <v>382</v>
      </c>
      <c r="L169" s="17">
        <f>+Tabla1[[#This Row],[Fecha de Documento]]+15</f>
        <v>45484</v>
      </c>
      <c r="O169" s="2"/>
    </row>
    <row r="170" spans="1:15" ht="110.25" x14ac:dyDescent="0.25">
      <c r="A170" s="13">
        <v>161</v>
      </c>
      <c r="B170" s="14" t="s">
        <v>370</v>
      </c>
      <c r="C170" s="23" t="s">
        <v>5</v>
      </c>
      <c r="D170" s="14">
        <v>6899</v>
      </c>
      <c r="E170" s="23" t="s">
        <v>12</v>
      </c>
      <c r="F170" s="14" t="s">
        <v>312</v>
      </c>
      <c r="G170" s="14" t="s">
        <v>316</v>
      </c>
      <c r="H170" s="15">
        <v>264910</v>
      </c>
      <c r="I170" s="15">
        <v>264910</v>
      </c>
      <c r="J170" s="16">
        <f>+Tabla1[[#This Row],[Monto Pagado DOP]]-Tabla1[[#This Row],[Monto Facturado DOP]]</f>
        <v>0</v>
      </c>
      <c r="K170" s="14" t="s">
        <v>382</v>
      </c>
      <c r="L170" s="17">
        <f>+Tabla1[[#This Row],[Fecha de Documento]]+15</f>
        <v>45484</v>
      </c>
      <c r="O170" s="2"/>
    </row>
    <row r="171" spans="1:15" ht="78.75" x14ac:dyDescent="0.25">
      <c r="A171" s="13">
        <v>162</v>
      </c>
      <c r="B171" s="14" t="s">
        <v>370</v>
      </c>
      <c r="C171" s="23" t="s">
        <v>5</v>
      </c>
      <c r="D171" s="14">
        <v>6902</v>
      </c>
      <c r="E171" s="23" t="s">
        <v>7</v>
      </c>
      <c r="F171" s="14" t="s">
        <v>1</v>
      </c>
      <c r="G171" s="14" t="s">
        <v>6</v>
      </c>
      <c r="H171" s="15">
        <v>9204</v>
      </c>
      <c r="I171" s="15">
        <v>9204</v>
      </c>
      <c r="J171" s="16">
        <f>+Tabla1[[#This Row],[Monto Pagado DOP]]-Tabla1[[#This Row],[Monto Facturado DOP]]</f>
        <v>0</v>
      </c>
      <c r="K171" s="14" t="s">
        <v>382</v>
      </c>
      <c r="L171" s="17">
        <f>+Tabla1[[#This Row],[Fecha de Documento]]+15</f>
        <v>45484</v>
      </c>
      <c r="O171" s="2"/>
    </row>
    <row r="172" spans="1:15" ht="78.75" x14ac:dyDescent="0.25">
      <c r="A172" s="13">
        <v>163</v>
      </c>
      <c r="B172" s="14" t="s">
        <v>370</v>
      </c>
      <c r="C172" s="23" t="s">
        <v>5</v>
      </c>
      <c r="D172" s="14">
        <v>6905</v>
      </c>
      <c r="E172" s="23" t="s">
        <v>71</v>
      </c>
      <c r="F172" s="14" t="s">
        <v>70</v>
      </c>
      <c r="G172" s="14" t="s">
        <v>72</v>
      </c>
      <c r="H172" s="15">
        <v>7500</v>
      </c>
      <c r="I172" s="15">
        <v>7500</v>
      </c>
      <c r="J172" s="16">
        <f>+Tabla1[[#This Row],[Monto Pagado DOP]]-Tabla1[[#This Row],[Monto Facturado DOP]]</f>
        <v>0</v>
      </c>
      <c r="K172" s="14" t="s">
        <v>382</v>
      </c>
      <c r="L172" s="17">
        <f>+Tabla1[[#This Row],[Fecha de Documento]]+15</f>
        <v>45484</v>
      </c>
      <c r="O172" s="2"/>
    </row>
    <row r="173" spans="1:15" ht="126" x14ac:dyDescent="0.25">
      <c r="A173" s="13">
        <v>164</v>
      </c>
      <c r="B173" s="14" t="s">
        <v>370</v>
      </c>
      <c r="C173" s="23" t="s">
        <v>5</v>
      </c>
      <c r="D173" s="14">
        <v>6906</v>
      </c>
      <c r="E173" s="23" t="s">
        <v>26</v>
      </c>
      <c r="F173" s="14" t="s">
        <v>24</v>
      </c>
      <c r="G173" s="14" t="s">
        <v>27</v>
      </c>
      <c r="H173" s="15">
        <v>354969.92</v>
      </c>
      <c r="I173" s="15">
        <v>354969.92</v>
      </c>
      <c r="J173" s="16">
        <f>+Tabla1[[#This Row],[Monto Pagado DOP]]-Tabla1[[#This Row],[Monto Facturado DOP]]</f>
        <v>0</v>
      </c>
      <c r="K173" s="14" t="s">
        <v>382</v>
      </c>
      <c r="L173" s="17">
        <f>+Tabla1[[#This Row],[Fecha de Documento]]+15</f>
        <v>45484</v>
      </c>
      <c r="O173" s="2"/>
    </row>
    <row r="174" spans="1:15" ht="110.25" x14ac:dyDescent="0.25">
      <c r="A174" s="13">
        <v>165</v>
      </c>
      <c r="B174" s="14" t="s">
        <v>370</v>
      </c>
      <c r="C174" s="23" t="s">
        <v>5</v>
      </c>
      <c r="D174" s="14">
        <v>6912</v>
      </c>
      <c r="E174" s="23" t="s">
        <v>12</v>
      </c>
      <c r="F174" s="14" t="s">
        <v>156</v>
      </c>
      <c r="G174" s="14" t="s">
        <v>159</v>
      </c>
      <c r="H174" s="15">
        <v>133572</v>
      </c>
      <c r="I174" s="15">
        <v>133572</v>
      </c>
      <c r="J174" s="16">
        <f>+Tabla1[[#This Row],[Monto Pagado DOP]]-Tabla1[[#This Row],[Monto Facturado DOP]]</f>
        <v>0</v>
      </c>
      <c r="K174" s="14" t="s">
        <v>382</v>
      </c>
      <c r="L174" s="17">
        <f>+Tabla1[[#This Row],[Fecha de Documento]]+15</f>
        <v>45484</v>
      </c>
      <c r="O174" s="2"/>
    </row>
    <row r="175" spans="1:15" ht="78.75" x14ac:dyDescent="0.25">
      <c r="A175" s="13">
        <v>166</v>
      </c>
      <c r="B175" s="14" t="s">
        <v>370</v>
      </c>
      <c r="C175" s="23" t="s">
        <v>5</v>
      </c>
      <c r="D175" s="14">
        <v>6913</v>
      </c>
      <c r="E175" s="23" t="s">
        <v>43</v>
      </c>
      <c r="F175" s="14" t="s">
        <v>239</v>
      </c>
      <c r="G175" s="14" t="s">
        <v>240</v>
      </c>
      <c r="H175" s="15">
        <v>42174</v>
      </c>
      <c r="I175" s="15">
        <v>42174</v>
      </c>
      <c r="J175" s="16">
        <f>+Tabla1[[#This Row],[Monto Pagado DOP]]-Tabla1[[#This Row],[Monto Facturado DOP]]</f>
        <v>0</v>
      </c>
      <c r="K175" s="14" t="s">
        <v>382</v>
      </c>
      <c r="L175" s="17">
        <f>+Tabla1[[#This Row],[Fecha de Documento]]+15</f>
        <v>45484</v>
      </c>
      <c r="O175" s="2"/>
    </row>
    <row r="176" spans="1:15" ht="78.75" x14ac:dyDescent="0.25">
      <c r="A176" s="13">
        <v>167</v>
      </c>
      <c r="B176" s="14" t="s">
        <v>370</v>
      </c>
      <c r="C176" s="23" t="s">
        <v>5</v>
      </c>
      <c r="D176" s="14">
        <v>6915</v>
      </c>
      <c r="E176" s="23" t="s">
        <v>149</v>
      </c>
      <c r="F176" s="14" t="s">
        <v>147</v>
      </c>
      <c r="G176" s="14" t="s">
        <v>148</v>
      </c>
      <c r="H176" s="15">
        <v>31467.89</v>
      </c>
      <c r="I176" s="15">
        <v>31467.89</v>
      </c>
      <c r="J176" s="16">
        <f>+Tabla1[[#This Row],[Monto Pagado DOP]]-Tabla1[[#This Row],[Monto Facturado DOP]]</f>
        <v>0</v>
      </c>
      <c r="K176" s="14" t="s">
        <v>382</v>
      </c>
      <c r="L176" s="17">
        <f>+Tabla1[[#This Row],[Fecha de Documento]]+15</f>
        <v>45484</v>
      </c>
      <c r="O176" s="2"/>
    </row>
    <row r="177" spans="1:15" ht="94.5" x14ac:dyDescent="0.25">
      <c r="A177" s="13">
        <v>168</v>
      </c>
      <c r="B177" s="14" t="s">
        <v>370</v>
      </c>
      <c r="C177" s="23" t="s">
        <v>5</v>
      </c>
      <c r="D177" s="14">
        <v>6917</v>
      </c>
      <c r="E177" s="23" t="s">
        <v>34</v>
      </c>
      <c r="F177" s="14" t="s">
        <v>42</v>
      </c>
      <c r="G177" s="14" t="s">
        <v>47</v>
      </c>
      <c r="H177" s="15">
        <v>31717</v>
      </c>
      <c r="I177" s="15">
        <v>31717</v>
      </c>
      <c r="J177" s="16">
        <f>+Tabla1[[#This Row],[Monto Pagado DOP]]-Tabla1[[#This Row],[Monto Facturado DOP]]</f>
        <v>0</v>
      </c>
      <c r="K177" s="14" t="s">
        <v>382</v>
      </c>
      <c r="L177" s="17">
        <f>+Tabla1[[#This Row],[Fecha de Documento]]+15</f>
        <v>45484</v>
      </c>
      <c r="O177" s="2"/>
    </row>
    <row r="178" spans="1:15" ht="78.75" x14ac:dyDescent="0.25">
      <c r="A178" s="13">
        <v>169</v>
      </c>
      <c r="B178" s="14" t="s">
        <v>370</v>
      </c>
      <c r="C178" s="23" t="s">
        <v>8</v>
      </c>
      <c r="D178" s="14">
        <v>6920</v>
      </c>
      <c r="E178" s="23" t="s">
        <v>50</v>
      </c>
      <c r="F178" s="14" t="s">
        <v>218</v>
      </c>
      <c r="G178" s="14" t="s">
        <v>220</v>
      </c>
      <c r="H178" s="15">
        <v>14904</v>
      </c>
      <c r="I178" s="15">
        <v>14904</v>
      </c>
      <c r="J178" s="16">
        <f>+Tabla1[[#This Row],[Monto Pagado DOP]]-Tabla1[[#This Row],[Monto Facturado DOP]]</f>
        <v>0</v>
      </c>
      <c r="K178" s="14" t="s">
        <v>382</v>
      </c>
      <c r="L178" s="17">
        <f>+Tabla1[[#This Row],[Fecha de Documento]]+15</f>
        <v>45485</v>
      </c>
      <c r="O178" s="2"/>
    </row>
    <row r="179" spans="1:15" ht="78.75" x14ac:dyDescent="0.25">
      <c r="A179" s="13">
        <v>170</v>
      </c>
      <c r="B179" s="14" t="s">
        <v>370</v>
      </c>
      <c r="C179" s="23" t="s">
        <v>8</v>
      </c>
      <c r="D179" s="14">
        <v>6920</v>
      </c>
      <c r="E179" s="23" t="s">
        <v>2</v>
      </c>
      <c r="F179" s="14" t="s">
        <v>218</v>
      </c>
      <c r="G179" s="14" t="s">
        <v>220</v>
      </c>
      <c r="H179" s="15">
        <v>11270</v>
      </c>
      <c r="I179" s="15">
        <v>11270</v>
      </c>
      <c r="J179" s="16">
        <f>+Tabla1[[#This Row],[Monto Pagado DOP]]-Tabla1[[#This Row],[Monto Facturado DOP]]</f>
        <v>0</v>
      </c>
      <c r="K179" s="14" t="s">
        <v>382</v>
      </c>
      <c r="L179" s="17">
        <f>+Tabla1[[#This Row],[Fecha de Documento]]+15</f>
        <v>45485</v>
      </c>
      <c r="O179" s="2"/>
    </row>
    <row r="180" spans="1:15" ht="94.5" x14ac:dyDescent="0.25">
      <c r="A180" s="13">
        <v>171</v>
      </c>
      <c r="B180" s="14" t="s">
        <v>370</v>
      </c>
      <c r="C180" s="23" t="s">
        <v>8</v>
      </c>
      <c r="D180" s="14">
        <v>6921</v>
      </c>
      <c r="E180" s="23" t="s">
        <v>61</v>
      </c>
      <c r="F180" s="14" t="s">
        <v>199</v>
      </c>
      <c r="G180" s="14" t="s">
        <v>200</v>
      </c>
      <c r="H180" s="15">
        <v>25016</v>
      </c>
      <c r="I180" s="15">
        <v>25016</v>
      </c>
      <c r="J180" s="16">
        <f>+Tabla1[[#This Row],[Monto Pagado DOP]]-Tabla1[[#This Row],[Monto Facturado DOP]]</f>
        <v>0</v>
      </c>
      <c r="K180" s="14" t="s">
        <v>382</v>
      </c>
      <c r="L180" s="17">
        <f>+Tabla1[[#This Row],[Fecha de Documento]]+15</f>
        <v>45485</v>
      </c>
      <c r="O180" s="2"/>
    </row>
    <row r="181" spans="1:15" ht="78.75" x14ac:dyDescent="0.25">
      <c r="A181" s="13">
        <v>172</v>
      </c>
      <c r="B181" s="14" t="s">
        <v>370</v>
      </c>
      <c r="C181" s="23" t="s">
        <v>8</v>
      </c>
      <c r="D181" s="14">
        <v>6923</v>
      </c>
      <c r="E181" s="23" t="s">
        <v>65</v>
      </c>
      <c r="F181" s="14" t="s">
        <v>128</v>
      </c>
      <c r="G181" s="14" t="s">
        <v>129</v>
      </c>
      <c r="H181" s="15">
        <v>55365</v>
      </c>
      <c r="I181" s="15">
        <v>55365</v>
      </c>
      <c r="J181" s="16">
        <f>+Tabla1[[#This Row],[Monto Pagado DOP]]-Tabla1[[#This Row],[Monto Facturado DOP]]</f>
        <v>0</v>
      </c>
      <c r="K181" s="14" t="s">
        <v>382</v>
      </c>
      <c r="L181" s="17">
        <f>+Tabla1[[#This Row],[Fecha de Documento]]+15</f>
        <v>45485</v>
      </c>
      <c r="O181" s="2"/>
    </row>
    <row r="182" spans="1:15" ht="94.5" x14ac:dyDescent="0.25">
      <c r="A182" s="13">
        <v>173</v>
      </c>
      <c r="B182" s="14" t="s">
        <v>370</v>
      </c>
      <c r="C182" s="23" t="s">
        <v>8</v>
      </c>
      <c r="D182" s="14">
        <v>6925</v>
      </c>
      <c r="E182" s="23" t="s">
        <v>45</v>
      </c>
      <c r="F182" s="14" t="s">
        <v>91</v>
      </c>
      <c r="G182" s="14" t="s">
        <v>92</v>
      </c>
      <c r="H182" s="15">
        <v>9802.89</v>
      </c>
      <c r="I182" s="15">
        <v>9802.89</v>
      </c>
      <c r="J182" s="16">
        <f>+Tabla1[[#This Row],[Monto Pagado DOP]]-Tabla1[[#This Row],[Monto Facturado DOP]]</f>
        <v>0</v>
      </c>
      <c r="K182" s="14" t="s">
        <v>382</v>
      </c>
      <c r="L182" s="17">
        <f>+Tabla1[[#This Row],[Fecha de Documento]]+15</f>
        <v>45485</v>
      </c>
      <c r="O182" s="2"/>
    </row>
    <row r="183" spans="1:15" ht="78.75" x14ac:dyDescent="0.25">
      <c r="A183" s="13">
        <v>174</v>
      </c>
      <c r="B183" s="14" t="s">
        <v>370</v>
      </c>
      <c r="C183" s="23" t="s">
        <v>8</v>
      </c>
      <c r="D183" s="14">
        <v>6930</v>
      </c>
      <c r="E183" s="23" t="s">
        <v>51</v>
      </c>
      <c r="F183" s="14" t="s">
        <v>77</v>
      </c>
      <c r="G183" s="14" t="s">
        <v>78</v>
      </c>
      <c r="H183" s="15">
        <v>5640</v>
      </c>
      <c r="I183" s="15">
        <v>5640</v>
      </c>
      <c r="J183" s="16">
        <f>+Tabla1[[#This Row],[Monto Pagado DOP]]-Tabla1[[#This Row],[Monto Facturado DOP]]</f>
        <v>0</v>
      </c>
      <c r="K183" s="14" t="s">
        <v>382</v>
      </c>
      <c r="L183" s="17">
        <f>+Tabla1[[#This Row],[Fecha de Documento]]+15</f>
        <v>45485</v>
      </c>
      <c r="O183" s="2"/>
    </row>
    <row r="184" spans="1:15" ht="78.75" x14ac:dyDescent="0.25">
      <c r="A184" s="13">
        <v>175</v>
      </c>
      <c r="B184" s="14" t="s">
        <v>370</v>
      </c>
      <c r="C184" s="23" t="s">
        <v>8</v>
      </c>
      <c r="D184" s="14">
        <v>6930</v>
      </c>
      <c r="E184" s="23" t="s">
        <v>22</v>
      </c>
      <c r="F184" s="14" t="s">
        <v>77</v>
      </c>
      <c r="G184" s="14" t="s">
        <v>78</v>
      </c>
      <c r="H184" s="15">
        <v>4800</v>
      </c>
      <c r="I184" s="15">
        <v>4800</v>
      </c>
      <c r="J184" s="16">
        <f>+Tabla1[[#This Row],[Monto Pagado DOP]]-Tabla1[[#This Row],[Monto Facturado DOP]]</f>
        <v>0</v>
      </c>
      <c r="K184" s="14" t="s">
        <v>382</v>
      </c>
      <c r="L184" s="17">
        <f>+Tabla1[[#This Row],[Fecha de Documento]]+15</f>
        <v>45485</v>
      </c>
      <c r="O184" s="2"/>
    </row>
    <row r="185" spans="1:15" ht="78.75" x14ac:dyDescent="0.25">
      <c r="A185" s="13">
        <v>176</v>
      </c>
      <c r="B185" s="14" t="s">
        <v>370</v>
      </c>
      <c r="C185" s="23" t="s">
        <v>8</v>
      </c>
      <c r="D185" s="14">
        <v>6930</v>
      </c>
      <c r="E185" s="23" t="s">
        <v>35</v>
      </c>
      <c r="F185" s="14" t="s">
        <v>77</v>
      </c>
      <c r="G185" s="14" t="s">
        <v>78</v>
      </c>
      <c r="H185" s="15">
        <v>12120</v>
      </c>
      <c r="I185" s="15">
        <v>12120</v>
      </c>
      <c r="J185" s="16">
        <f>+Tabla1[[#This Row],[Monto Pagado DOP]]-Tabla1[[#This Row],[Monto Facturado DOP]]</f>
        <v>0</v>
      </c>
      <c r="K185" s="14" t="s">
        <v>382</v>
      </c>
      <c r="L185" s="17">
        <f>+Tabla1[[#This Row],[Fecha de Documento]]+15</f>
        <v>45485</v>
      </c>
      <c r="O185" s="2"/>
    </row>
    <row r="186" spans="1:15" ht="63" x14ac:dyDescent="0.25">
      <c r="A186" s="13">
        <v>177</v>
      </c>
      <c r="B186" s="14" t="s">
        <v>370</v>
      </c>
      <c r="C186" s="23" t="s">
        <v>8</v>
      </c>
      <c r="D186" s="14">
        <v>6933</v>
      </c>
      <c r="E186" s="23" t="s">
        <v>3</v>
      </c>
      <c r="F186" s="14" t="s">
        <v>360</v>
      </c>
      <c r="G186" s="14" t="s">
        <v>361</v>
      </c>
      <c r="H186" s="15">
        <v>146709</v>
      </c>
      <c r="I186" s="15">
        <v>146709</v>
      </c>
      <c r="J186" s="16">
        <f>+Tabla1[[#This Row],[Monto Pagado DOP]]-Tabla1[[#This Row],[Monto Facturado DOP]]</f>
        <v>0</v>
      </c>
      <c r="K186" s="14" t="s">
        <v>382</v>
      </c>
      <c r="L186" s="17">
        <f>+Tabla1[[#This Row],[Fecha de Documento]]+15</f>
        <v>45485</v>
      </c>
      <c r="O186" s="2"/>
    </row>
    <row r="187" spans="1:15" ht="94.5" x14ac:dyDescent="0.25">
      <c r="A187" s="13">
        <v>178</v>
      </c>
      <c r="B187" s="14" t="s">
        <v>370</v>
      </c>
      <c r="C187" s="23" t="s">
        <v>8</v>
      </c>
      <c r="D187" s="14">
        <v>6938</v>
      </c>
      <c r="E187" s="23" t="s">
        <v>10</v>
      </c>
      <c r="F187" s="14" t="s">
        <v>252</v>
      </c>
      <c r="G187" s="14" t="s">
        <v>253</v>
      </c>
      <c r="H187" s="15">
        <v>85300</v>
      </c>
      <c r="I187" s="15">
        <v>85300</v>
      </c>
      <c r="J187" s="16">
        <f>+Tabla1[[#This Row],[Monto Pagado DOP]]-Tabla1[[#This Row],[Monto Facturado DOP]]</f>
        <v>0</v>
      </c>
      <c r="K187" s="14" t="s">
        <v>382</v>
      </c>
      <c r="L187" s="17">
        <f>+Tabla1[[#This Row],[Fecha de Documento]]+15</f>
        <v>45485</v>
      </c>
      <c r="O187" s="2"/>
    </row>
    <row r="188" spans="1:15" ht="94.5" x14ac:dyDescent="0.25">
      <c r="A188" s="13">
        <v>179</v>
      </c>
      <c r="B188" s="14" t="s">
        <v>370</v>
      </c>
      <c r="C188" s="23" t="s">
        <v>8</v>
      </c>
      <c r="D188" s="14">
        <v>6940</v>
      </c>
      <c r="E188" s="23" t="s">
        <v>3</v>
      </c>
      <c r="F188" s="14" t="s">
        <v>336</v>
      </c>
      <c r="G188" s="14" t="s">
        <v>343</v>
      </c>
      <c r="H188" s="15">
        <v>661036</v>
      </c>
      <c r="I188" s="15">
        <v>661036</v>
      </c>
      <c r="J188" s="16">
        <f>+Tabla1[[#This Row],[Monto Pagado DOP]]-Tabla1[[#This Row],[Monto Facturado DOP]]</f>
        <v>0</v>
      </c>
      <c r="K188" s="14" t="s">
        <v>382</v>
      </c>
      <c r="L188" s="17">
        <f>+Tabla1[[#This Row],[Fecha de Documento]]+15</f>
        <v>45485</v>
      </c>
      <c r="O188" s="2"/>
    </row>
    <row r="189" spans="1:15" ht="78.75" x14ac:dyDescent="0.25">
      <c r="A189" s="13">
        <v>180</v>
      </c>
      <c r="B189" s="14" t="s">
        <v>370</v>
      </c>
      <c r="C189" s="23" t="s">
        <v>8</v>
      </c>
      <c r="D189" s="14">
        <v>6951</v>
      </c>
      <c r="E189" s="23" t="s">
        <v>45</v>
      </c>
      <c r="F189" s="14" t="s">
        <v>87</v>
      </c>
      <c r="G189" s="14" t="s">
        <v>88</v>
      </c>
      <c r="H189" s="15">
        <v>868.48</v>
      </c>
      <c r="I189" s="15">
        <v>868.48</v>
      </c>
      <c r="J189" s="16">
        <f>+Tabla1[[#This Row],[Monto Pagado DOP]]-Tabla1[[#This Row],[Monto Facturado DOP]]</f>
        <v>0</v>
      </c>
      <c r="K189" s="14" t="s">
        <v>382</v>
      </c>
      <c r="L189" s="17">
        <f>+Tabla1[[#This Row],[Fecha de Documento]]+15</f>
        <v>45485</v>
      </c>
      <c r="O189" s="2"/>
    </row>
    <row r="190" spans="1:15" ht="78.75" x14ac:dyDescent="0.25">
      <c r="A190" s="13">
        <v>181</v>
      </c>
      <c r="B190" s="14" t="s">
        <v>370</v>
      </c>
      <c r="C190" s="23" t="s">
        <v>8</v>
      </c>
      <c r="D190" s="14">
        <v>6956</v>
      </c>
      <c r="E190" s="23" t="s">
        <v>10</v>
      </c>
      <c r="F190" s="14" t="s">
        <v>1</v>
      </c>
      <c r="G190" s="14" t="s">
        <v>9</v>
      </c>
      <c r="H190" s="15">
        <v>70183.14</v>
      </c>
      <c r="I190" s="15">
        <v>70183.14</v>
      </c>
      <c r="J190" s="16">
        <f>+Tabla1[[#This Row],[Monto Pagado DOP]]-Tabla1[[#This Row],[Monto Facturado DOP]]</f>
        <v>0</v>
      </c>
      <c r="K190" s="14" t="s">
        <v>382</v>
      </c>
      <c r="L190" s="17">
        <f>+Tabla1[[#This Row],[Fecha de Documento]]+15</f>
        <v>45485</v>
      </c>
      <c r="O190" s="2"/>
    </row>
    <row r="191" spans="1:15" ht="78.75" x14ac:dyDescent="0.25">
      <c r="A191" s="13">
        <v>182</v>
      </c>
      <c r="B191" s="14" t="s">
        <v>370</v>
      </c>
      <c r="C191" s="23" t="s">
        <v>8</v>
      </c>
      <c r="D191" s="14">
        <v>6958</v>
      </c>
      <c r="E191" s="23" t="s">
        <v>108</v>
      </c>
      <c r="F191" s="14" t="s">
        <v>227</v>
      </c>
      <c r="G191" s="14" t="s">
        <v>230</v>
      </c>
      <c r="H191" s="15">
        <v>28484</v>
      </c>
      <c r="I191" s="15">
        <v>28484</v>
      </c>
      <c r="J191" s="16">
        <f>+Tabla1[[#This Row],[Monto Pagado DOP]]-Tabla1[[#This Row],[Monto Facturado DOP]]</f>
        <v>0</v>
      </c>
      <c r="K191" s="14" t="s">
        <v>382</v>
      </c>
      <c r="L191" s="17">
        <f>+Tabla1[[#This Row],[Fecha de Documento]]+15</f>
        <v>45485</v>
      </c>
      <c r="O191" s="2"/>
    </row>
    <row r="192" spans="1:15" ht="94.5" x14ac:dyDescent="0.25">
      <c r="A192" s="13">
        <v>183</v>
      </c>
      <c r="B192" s="14" t="s">
        <v>370</v>
      </c>
      <c r="C192" s="23" t="s">
        <v>8</v>
      </c>
      <c r="D192" s="14">
        <v>6964</v>
      </c>
      <c r="E192" s="23" t="s">
        <v>75</v>
      </c>
      <c r="F192" s="14" t="s">
        <v>346</v>
      </c>
      <c r="G192" s="14" t="s">
        <v>347</v>
      </c>
      <c r="H192" s="15">
        <v>17700</v>
      </c>
      <c r="I192" s="15">
        <v>17700</v>
      </c>
      <c r="J192" s="16">
        <f>+Tabla1[[#This Row],[Monto Pagado DOP]]-Tabla1[[#This Row],[Monto Facturado DOP]]</f>
        <v>0</v>
      </c>
      <c r="K192" s="14" t="s">
        <v>382</v>
      </c>
      <c r="L192" s="17">
        <f>+Tabla1[[#This Row],[Fecha de Documento]]+15</f>
        <v>45485</v>
      </c>
      <c r="O192" s="2"/>
    </row>
    <row r="193" spans="1:15" ht="78.75" x14ac:dyDescent="0.25">
      <c r="A193" s="13">
        <v>184</v>
      </c>
      <c r="B193" s="14" t="s">
        <v>370</v>
      </c>
      <c r="C193" s="23" t="s">
        <v>8</v>
      </c>
      <c r="D193" s="14">
        <v>6996</v>
      </c>
      <c r="E193" s="23" t="s">
        <v>137</v>
      </c>
      <c r="F193" s="14" t="s">
        <v>135</v>
      </c>
      <c r="G193" s="14" t="s">
        <v>136</v>
      </c>
      <c r="H193" s="15">
        <v>18800</v>
      </c>
      <c r="I193" s="15">
        <v>18800</v>
      </c>
      <c r="J193" s="16">
        <f>+Tabla1[[#This Row],[Monto Pagado DOP]]-Tabla1[[#This Row],[Monto Facturado DOP]]</f>
        <v>0</v>
      </c>
      <c r="K193" s="14" t="s">
        <v>382</v>
      </c>
      <c r="L193" s="17">
        <f>+Tabla1[[#This Row],[Fecha de Documento]]+15</f>
        <v>45485</v>
      </c>
      <c r="O193" s="2"/>
    </row>
    <row r="194" spans="1:15" ht="63" x14ac:dyDescent="0.25">
      <c r="A194" s="13">
        <v>185</v>
      </c>
      <c r="B194" s="14" t="s">
        <v>370</v>
      </c>
      <c r="C194" s="23" t="s">
        <v>8</v>
      </c>
      <c r="D194" s="14">
        <v>7006</v>
      </c>
      <c r="E194" s="23" t="s">
        <v>71</v>
      </c>
      <c r="F194" s="14" t="s">
        <v>348</v>
      </c>
      <c r="G194" s="14" t="s">
        <v>349</v>
      </c>
      <c r="H194" s="15">
        <v>11416.5</v>
      </c>
      <c r="I194" s="15">
        <v>11416.5</v>
      </c>
      <c r="J194" s="16">
        <f>+Tabla1[[#This Row],[Monto Pagado DOP]]-Tabla1[[#This Row],[Monto Facturado DOP]]</f>
        <v>0</v>
      </c>
      <c r="K194" s="14" t="s">
        <v>382</v>
      </c>
      <c r="L194" s="17">
        <f>+Tabla1[[#This Row],[Fecha de Documento]]+15</f>
        <v>45485</v>
      </c>
      <c r="O194" s="2"/>
    </row>
    <row r="195" spans="1:15" ht="110.25" x14ac:dyDescent="0.25">
      <c r="A195" s="13">
        <v>186</v>
      </c>
      <c r="B195" s="14" t="s">
        <v>370</v>
      </c>
      <c r="C195" s="23" t="s">
        <v>29</v>
      </c>
      <c r="D195" s="14">
        <v>7014</v>
      </c>
      <c r="E195" s="23" t="s">
        <v>57</v>
      </c>
      <c r="F195" s="14" t="s">
        <v>145</v>
      </c>
      <c r="G195" s="14" t="s">
        <v>146</v>
      </c>
      <c r="H195" s="15">
        <v>6445891.5999999996</v>
      </c>
      <c r="I195" s="15">
        <v>6445891.5999999996</v>
      </c>
      <c r="J195" s="16">
        <f>+Tabla1[[#This Row],[Monto Pagado DOP]]-Tabla1[[#This Row],[Monto Facturado DOP]]</f>
        <v>0</v>
      </c>
      <c r="K195" s="14" t="s">
        <v>382</v>
      </c>
      <c r="L195" s="17">
        <f>+Tabla1[[#This Row],[Fecha de Documento]]+15</f>
        <v>45486</v>
      </c>
      <c r="O195" s="2"/>
    </row>
    <row r="196" spans="1:15" ht="94.5" x14ac:dyDescent="0.25">
      <c r="A196" s="13">
        <v>187</v>
      </c>
      <c r="B196" s="14" t="s">
        <v>370</v>
      </c>
      <c r="C196" s="23" t="s">
        <v>29</v>
      </c>
      <c r="D196" s="14">
        <v>7016</v>
      </c>
      <c r="E196" s="23" t="s">
        <v>260</v>
      </c>
      <c r="F196" s="14" t="s">
        <v>259</v>
      </c>
      <c r="G196" s="14" t="s">
        <v>261</v>
      </c>
      <c r="H196" s="15">
        <v>148600</v>
      </c>
      <c r="I196" s="15">
        <v>148600</v>
      </c>
      <c r="J196" s="16">
        <f>+Tabla1[[#This Row],[Monto Pagado DOP]]-Tabla1[[#This Row],[Monto Facturado DOP]]</f>
        <v>0</v>
      </c>
      <c r="K196" s="14" t="s">
        <v>382</v>
      </c>
      <c r="L196" s="17">
        <f>+Tabla1[[#This Row],[Fecha de Documento]]+15</f>
        <v>45486</v>
      </c>
      <c r="O196" s="2"/>
    </row>
    <row r="197" spans="1:15" ht="63" x14ac:dyDescent="0.25">
      <c r="A197" s="13">
        <v>188</v>
      </c>
      <c r="B197" s="14" t="s">
        <v>370</v>
      </c>
      <c r="C197" s="23" t="s">
        <v>29</v>
      </c>
      <c r="D197" s="14">
        <v>7033</v>
      </c>
      <c r="E197" s="23" t="s">
        <v>80</v>
      </c>
      <c r="F197" s="14" t="s">
        <v>334</v>
      </c>
      <c r="G197" s="14" t="s">
        <v>335</v>
      </c>
      <c r="H197" s="15">
        <v>49560</v>
      </c>
      <c r="I197" s="15">
        <v>49560</v>
      </c>
      <c r="J197" s="16">
        <f>+Tabla1[[#This Row],[Monto Pagado DOP]]-Tabla1[[#This Row],[Monto Facturado DOP]]</f>
        <v>0</v>
      </c>
      <c r="K197" s="14" t="s">
        <v>382</v>
      </c>
      <c r="L197" s="17">
        <f>+Tabla1[[#This Row],[Fecha de Documento]]+15</f>
        <v>45486</v>
      </c>
      <c r="O197" s="2"/>
    </row>
    <row r="198" spans="1:15" ht="63" x14ac:dyDescent="0.25">
      <c r="A198" s="13">
        <v>189</v>
      </c>
      <c r="B198" s="14" t="s">
        <v>370</v>
      </c>
      <c r="C198" s="23" t="s">
        <v>29</v>
      </c>
      <c r="D198" s="14">
        <v>7037</v>
      </c>
      <c r="E198" s="23" t="s">
        <v>15</v>
      </c>
      <c r="F198" s="14" t="s">
        <v>150</v>
      </c>
      <c r="G198" s="14" t="s">
        <v>153</v>
      </c>
      <c r="H198" s="15">
        <v>195850</v>
      </c>
      <c r="I198" s="15">
        <v>195850</v>
      </c>
      <c r="J198" s="16">
        <f>+Tabla1[[#This Row],[Monto Pagado DOP]]-Tabla1[[#This Row],[Monto Facturado DOP]]</f>
        <v>0</v>
      </c>
      <c r="K198" s="14" t="s">
        <v>382</v>
      </c>
      <c r="L198" s="17">
        <f>+Tabla1[[#This Row],[Fecha de Documento]]+15</f>
        <v>45486</v>
      </c>
      <c r="O198" s="2"/>
    </row>
    <row r="199" spans="1:15" ht="63" x14ac:dyDescent="0.25">
      <c r="A199" s="13">
        <v>190</v>
      </c>
      <c r="B199" s="14" t="s">
        <v>370</v>
      </c>
      <c r="C199" s="23" t="s">
        <v>29</v>
      </c>
      <c r="D199" s="14">
        <v>7040</v>
      </c>
      <c r="E199" s="23" t="s">
        <v>10</v>
      </c>
      <c r="F199" s="14" t="s">
        <v>250</v>
      </c>
      <c r="G199" s="14" t="s">
        <v>251</v>
      </c>
      <c r="H199" s="15">
        <v>168500</v>
      </c>
      <c r="I199" s="15">
        <v>168500</v>
      </c>
      <c r="J199" s="16">
        <f>+Tabla1[[#This Row],[Monto Pagado DOP]]-Tabla1[[#This Row],[Monto Facturado DOP]]</f>
        <v>0</v>
      </c>
      <c r="K199" s="14" t="s">
        <v>382</v>
      </c>
      <c r="L199" s="17">
        <f>+Tabla1[[#This Row],[Fecha de Documento]]+15</f>
        <v>45486</v>
      </c>
      <c r="O199" s="2"/>
    </row>
    <row r="200" spans="1:15" ht="78.75" x14ac:dyDescent="0.25">
      <c r="A200" s="13">
        <v>191</v>
      </c>
      <c r="B200" s="14" t="s">
        <v>370</v>
      </c>
      <c r="C200" s="23" t="s">
        <v>29</v>
      </c>
      <c r="D200" s="14">
        <v>7074</v>
      </c>
      <c r="E200" s="23" t="s">
        <v>170</v>
      </c>
      <c r="F200" s="14" t="s">
        <v>319</v>
      </c>
      <c r="G200" s="14" t="s">
        <v>329</v>
      </c>
      <c r="H200" s="15">
        <v>52900</v>
      </c>
      <c r="I200" s="15">
        <v>52900</v>
      </c>
      <c r="J200" s="16">
        <f>+Tabla1[[#This Row],[Monto Pagado DOP]]-Tabla1[[#This Row],[Monto Facturado DOP]]</f>
        <v>0</v>
      </c>
      <c r="K200" s="14" t="s">
        <v>382</v>
      </c>
      <c r="L200" s="17">
        <f>+Tabla1[[#This Row],[Fecha de Documento]]+15</f>
        <v>45486</v>
      </c>
      <c r="O200" s="2"/>
    </row>
    <row r="201" spans="1:15" ht="78.75" x14ac:dyDescent="0.25">
      <c r="A201" s="13">
        <v>192</v>
      </c>
      <c r="B201" s="14" t="s">
        <v>370</v>
      </c>
      <c r="C201" s="23" t="s">
        <v>29</v>
      </c>
      <c r="D201" s="14">
        <v>7074</v>
      </c>
      <c r="E201" s="23" t="s">
        <v>57</v>
      </c>
      <c r="F201" s="14" t="s">
        <v>319</v>
      </c>
      <c r="G201" s="14" t="s">
        <v>329</v>
      </c>
      <c r="H201" s="15">
        <v>8417.5</v>
      </c>
      <c r="I201" s="15">
        <v>8417.5</v>
      </c>
      <c r="J201" s="16">
        <f>+Tabla1[[#This Row],[Monto Pagado DOP]]-Tabla1[[#This Row],[Monto Facturado DOP]]</f>
        <v>0</v>
      </c>
      <c r="K201" s="14" t="s">
        <v>382</v>
      </c>
      <c r="L201" s="17">
        <f>+Tabla1[[#This Row],[Fecha de Documento]]+15</f>
        <v>45486</v>
      </c>
      <c r="O201" s="2"/>
    </row>
    <row r="202" spans="1:15" ht="94.5" x14ac:dyDescent="0.25">
      <c r="A202" s="13">
        <v>193</v>
      </c>
      <c r="B202" s="14" t="s">
        <v>370</v>
      </c>
      <c r="C202" s="23" t="s">
        <v>29</v>
      </c>
      <c r="D202" s="14">
        <v>7075</v>
      </c>
      <c r="E202" s="23" t="s">
        <v>30</v>
      </c>
      <c r="F202" s="14" t="s">
        <v>28</v>
      </c>
      <c r="G202" s="14" t="s">
        <v>31</v>
      </c>
      <c r="H202" s="15">
        <v>77098.45</v>
      </c>
      <c r="I202" s="15">
        <v>77098.45</v>
      </c>
      <c r="J202" s="16">
        <f>+Tabla1[[#This Row],[Monto Pagado DOP]]-Tabla1[[#This Row],[Monto Facturado DOP]]</f>
        <v>0</v>
      </c>
      <c r="K202" s="14" t="s">
        <v>382</v>
      </c>
      <c r="L202" s="17">
        <f>+Tabla1[[#This Row],[Fecha de Documento]]+15</f>
        <v>45486</v>
      </c>
      <c r="O202" s="2"/>
    </row>
    <row r="203" spans="1:15" ht="94.5" x14ac:dyDescent="0.25">
      <c r="A203" s="13">
        <v>194</v>
      </c>
      <c r="B203" s="14" t="s">
        <v>370</v>
      </c>
      <c r="C203" s="23" t="s">
        <v>29</v>
      </c>
      <c r="D203" s="14">
        <v>7079</v>
      </c>
      <c r="E203" s="23" t="s">
        <v>118</v>
      </c>
      <c r="F203" s="14" t="s">
        <v>116</v>
      </c>
      <c r="G203" s="14" t="s">
        <v>117</v>
      </c>
      <c r="H203" s="15">
        <v>28233677.739999998</v>
      </c>
      <c r="I203" s="15">
        <v>28233677.739999998</v>
      </c>
      <c r="J203" s="16">
        <f>+Tabla1[[#This Row],[Monto Pagado DOP]]-Tabla1[[#This Row],[Monto Facturado DOP]]</f>
        <v>0</v>
      </c>
      <c r="K203" s="14" t="s">
        <v>382</v>
      </c>
      <c r="L203" s="17">
        <f>+Tabla1[[#This Row],[Fecha de Documento]]+15</f>
        <v>45486</v>
      </c>
      <c r="O203" s="2"/>
    </row>
    <row r="204" spans="1:15" ht="94.5" x14ac:dyDescent="0.25">
      <c r="A204" s="13">
        <v>195</v>
      </c>
      <c r="B204" s="14" t="s">
        <v>370</v>
      </c>
      <c r="C204" s="23" t="s">
        <v>29</v>
      </c>
      <c r="D204" s="14">
        <v>7081</v>
      </c>
      <c r="E204" s="23" t="s">
        <v>57</v>
      </c>
      <c r="F204" s="14" t="s">
        <v>101</v>
      </c>
      <c r="G204" s="14" t="s">
        <v>105</v>
      </c>
      <c r="H204" s="15">
        <v>56100</v>
      </c>
      <c r="I204" s="15">
        <v>56100</v>
      </c>
      <c r="J204" s="16">
        <f>+Tabla1[[#This Row],[Monto Pagado DOP]]-Tabla1[[#This Row],[Monto Facturado DOP]]</f>
        <v>0</v>
      </c>
      <c r="K204" s="14" t="s">
        <v>382</v>
      </c>
      <c r="L204" s="17">
        <f>+Tabla1[[#This Row],[Fecha de Documento]]+15</f>
        <v>45486</v>
      </c>
      <c r="O204" s="2"/>
    </row>
    <row r="205" spans="1:15" ht="94.5" x14ac:dyDescent="0.25">
      <c r="A205" s="13">
        <v>196</v>
      </c>
      <c r="B205" s="14" t="s">
        <v>370</v>
      </c>
      <c r="C205" s="23" t="s">
        <v>29</v>
      </c>
      <c r="D205" s="14">
        <v>7083</v>
      </c>
      <c r="E205" s="23" t="s">
        <v>43</v>
      </c>
      <c r="F205" s="14" t="s">
        <v>42</v>
      </c>
      <c r="G205" s="14" t="s">
        <v>48</v>
      </c>
      <c r="H205" s="15">
        <v>72708</v>
      </c>
      <c r="I205" s="15">
        <v>72708</v>
      </c>
      <c r="J205" s="16">
        <f>+Tabla1[[#This Row],[Monto Pagado DOP]]-Tabla1[[#This Row],[Monto Facturado DOP]]</f>
        <v>0</v>
      </c>
      <c r="K205" s="14" t="s">
        <v>382</v>
      </c>
      <c r="L205" s="17">
        <f>+Tabla1[[#This Row],[Fecha de Documento]]+15</f>
        <v>45486</v>
      </c>
      <c r="O205" s="2"/>
    </row>
    <row r="206" spans="1:15" ht="78.75" x14ac:dyDescent="0.25">
      <c r="A206" s="13">
        <v>197</v>
      </c>
      <c r="B206" s="14" t="s">
        <v>370</v>
      </c>
      <c r="C206" s="23" t="s">
        <v>29</v>
      </c>
      <c r="D206" s="14">
        <v>7088</v>
      </c>
      <c r="E206" s="23" t="s">
        <v>236</v>
      </c>
      <c r="F206" s="14" t="s">
        <v>234</v>
      </c>
      <c r="G206" s="14" t="s">
        <v>235</v>
      </c>
      <c r="H206" s="15">
        <v>114979.2</v>
      </c>
      <c r="I206" s="15">
        <v>114979.2</v>
      </c>
      <c r="J206" s="16">
        <f>+Tabla1[[#This Row],[Monto Pagado DOP]]-Tabla1[[#This Row],[Monto Facturado DOP]]</f>
        <v>0</v>
      </c>
      <c r="K206" s="14" t="s">
        <v>382</v>
      </c>
      <c r="L206" s="17">
        <f>+Tabla1[[#This Row],[Fecha de Documento]]+15</f>
        <v>45486</v>
      </c>
      <c r="O206" s="2"/>
    </row>
    <row r="207" spans="1:15" ht="78.75" x14ac:dyDescent="0.25">
      <c r="A207" s="13">
        <v>198</v>
      </c>
      <c r="B207" s="14" t="s">
        <v>370</v>
      </c>
      <c r="C207" s="23" t="s">
        <v>29</v>
      </c>
      <c r="D207" s="14">
        <v>7094</v>
      </c>
      <c r="E207" s="23" t="s">
        <v>2</v>
      </c>
      <c r="F207" s="14" t="s">
        <v>138</v>
      </c>
      <c r="G207" s="14" t="s">
        <v>139</v>
      </c>
      <c r="H207" s="15">
        <v>67400</v>
      </c>
      <c r="I207" s="15">
        <v>67400</v>
      </c>
      <c r="J207" s="16">
        <f>+Tabla1[[#This Row],[Monto Pagado DOP]]-Tabla1[[#This Row],[Monto Facturado DOP]]</f>
        <v>0</v>
      </c>
      <c r="K207" s="14" t="s">
        <v>382</v>
      </c>
      <c r="L207" s="17">
        <f>+Tabla1[[#This Row],[Fecha de Documento]]+15</f>
        <v>45486</v>
      </c>
      <c r="O207" s="2"/>
    </row>
    <row r="208" spans="1:15" ht="110.25" x14ac:dyDescent="0.25">
      <c r="A208" s="13">
        <v>199</v>
      </c>
      <c r="B208" s="14" t="s">
        <v>370</v>
      </c>
      <c r="C208" s="23" t="s">
        <v>29</v>
      </c>
      <c r="D208" s="14">
        <v>7095</v>
      </c>
      <c r="E208" s="23" t="s">
        <v>41</v>
      </c>
      <c r="F208" s="14" t="s">
        <v>39</v>
      </c>
      <c r="G208" s="14" t="s">
        <v>40</v>
      </c>
      <c r="H208" s="15">
        <v>141689.1</v>
      </c>
      <c r="I208" s="15">
        <v>141689.1</v>
      </c>
      <c r="J208" s="16">
        <f>+Tabla1[[#This Row],[Monto Pagado DOP]]-Tabla1[[#This Row],[Monto Facturado DOP]]</f>
        <v>0</v>
      </c>
      <c r="K208" s="14" t="s">
        <v>382</v>
      </c>
      <c r="L208" s="17">
        <f>+Tabla1[[#This Row],[Fecha de Documento]]+15</f>
        <v>45486</v>
      </c>
      <c r="O208" s="2"/>
    </row>
    <row r="209" spans="1:22" ht="94.5" x14ac:dyDescent="0.25">
      <c r="A209" s="13">
        <v>200</v>
      </c>
      <c r="B209" s="14" t="s">
        <v>370</v>
      </c>
      <c r="C209" s="23" t="s">
        <v>29</v>
      </c>
      <c r="D209" s="14">
        <v>7101</v>
      </c>
      <c r="E209" s="23" t="s">
        <v>50</v>
      </c>
      <c r="F209" s="14" t="s">
        <v>285</v>
      </c>
      <c r="G209" s="14" t="s">
        <v>297</v>
      </c>
      <c r="H209" s="15">
        <v>35004.94</v>
      </c>
      <c r="I209" s="15">
        <v>35004.94</v>
      </c>
      <c r="J209" s="16">
        <f>+Tabla1[[#This Row],[Monto Pagado DOP]]-Tabla1[[#This Row],[Monto Facturado DOP]]</f>
        <v>0</v>
      </c>
      <c r="K209" s="14" t="s">
        <v>382</v>
      </c>
      <c r="L209" s="17">
        <f>+Tabla1[[#This Row],[Fecha de Documento]]+15</f>
        <v>45486</v>
      </c>
      <c r="O209" s="2"/>
    </row>
    <row r="210" spans="1:22" ht="94.5" x14ac:dyDescent="0.25">
      <c r="A210" s="13">
        <v>201</v>
      </c>
      <c r="B210" s="14" t="s">
        <v>370</v>
      </c>
      <c r="C210" s="23" t="s">
        <v>29</v>
      </c>
      <c r="D210" s="14">
        <v>7108</v>
      </c>
      <c r="E210" s="23" t="s">
        <v>141</v>
      </c>
      <c r="F210" s="14" t="s">
        <v>138</v>
      </c>
      <c r="G210" s="14" t="s">
        <v>140</v>
      </c>
      <c r="H210" s="15">
        <v>117000</v>
      </c>
      <c r="I210" s="15">
        <v>117000</v>
      </c>
      <c r="J210" s="16">
        <f>+Tabla1[[#This Row],[Monto Pagado DOP]]-Tabla1[[#This Row],[Monto Facturado DOP]]</f>
        <v>0</v>
      </c>
      <c r="K210" s="14" t="s">
        <v>382</v>
      </c>
      <c r="L210" s="17">
        <f>+Tabla1[[#This Row],[Fecha de Documento]]+15</f>
        <v>45486</v>
      </c>
      <c r="O210" s="2"/>
    </row>
    <row r="211" spans="1:22" ht="94.5" x14ac:dyDescent="0.25">
      <c r="A211" s="18">
        <v>202</v>
      </c>
      <c r="B211" s="19" t="s">
        <v>370</v>
      </c>
      <c r="C211" s="24" t="s">
        <v>29</v>
      </c>
      <c r="D211" s="19">
        <v>7112</v>
      </c>
      <c r="E211" s="24" t="s">
        <v>32</v>
      </c>
      <c r="F211" s="19" t="s">
        <v>138</v>
      </c>
      <c r="G211" s="19" t="s">
        <v>142</v>
      </c>
      <c r="H211" s="20">
        <v>196300</v>
      </c>
      <c r="I211" s="20">
        <v>196300</v>
      </c>
      <c r="J211" s="21">
        <f>+Tabla1[[#This Row],[Monto Pagado DOP]]-Tabla1[[#This Row],[Monto Facturado DOP]]</f>
        <v>0</v>
      </c>
      <c r="K211" s="19" t="s">
        <v>382</v>
      </c>
      <c r="L211" s="22">
        <f>+Tabla1[[#This Row],[Fecha de Documento]]+15</f>
        <v>45486</v>
      </c>
      <c r="O211" s="2"/>
    </row>
    <row r="212" spans="1:22" ht="63" x14ac:dyDescent="0.25">
      <c r="A212" s="18">
        <v>203</v>
      </c>
      <c r="B212" s="19" t="s">
        <v>383</v>
      </c>
      <c r="C212" s="24">
        <v>45449</v>
      </c>
      <c r="D212" s="19">
        <v>12068</v>
      </c>
      <c r="E212" s="24">
        <v>45435</v>
      </c>
      <c r="F212" s="19" t="s">
        <v>384</v>
      </c>
      <c r="G212" s="19" t="s">
        <v>385</v>
      </c>
      <c r="H212" s="20">
        <v>20700</v>
      </c>
      <c r="I212" s="20">
        <v>20700</v>
      </c>
      <c r="J212" s="21">
        <f>+Tabla1[[#This Row],[Monto Pagado DOP]]-Tabla1[[#This Row],[Monto Facturado DOP]]</f>
        <v>0</v>
      </c>
      <c r="K212" s="19" t="s">
        <v>382</v>
      </c>
      <c r="L212" s="22">
        <f>+Tabla1[[#This Row],[Fecha de Documento]]+15</f>
        <v>45464</v>
      </c>
    </row>
    <row r="213" spans="1:22" ht="47.25" x14ac:dyDescent="0.25">
      <c r="A213" s="18">
        <v>204</v>
      </c>
      <c r="B213" s="19" t="s">
        <v>383</v>
      </c>
      <c r="C213" s="24">
        <v>45449</v>
      </c>
      <c r="D213" s="19">
        <v>12067</v>
      </c>
      <c r="E213" s="24">
        <v>45421</v>
      </c>
      <c r="F213" s="19" t="s">
        <v>386</v>
      </c>
      <c r="G213" s="19" t="s">
        <v>387</v>
      </c>
      <c r="H213" s="20">
        <v>23356</v>
      </c>
      <c r="I213" s="20">
        <v>23356</v>
      </c>
      <c r="J213" s="21">
        <f>+Tabla1[[#This Row],[Monto Pagado DOP]]-Tabla1[[#This Row],[Monto Facturado DOP]]</f>
        <v>0</v>
      </c>
      <c r="K213" s="19" t="s">
        <v>382</v>
      </c>
      <c r="L213" s="22">
        <f>+Tabla1[[#This Row],[Fecha de Documento]]+15</f>
        <v>45464</v>
      </c>
    </row>
    <row r="214" spans="1:22" ht="63" x14ac:dyDescent="0.25">
      <c r="A214" s="18">
        <v>205</v>
      </c>
      <c r="B214" s="19" t="s">
        <v>383</v>
      </c>
      <c r="C214" s="24">
        <v>45450</v>
      </c>
      <c r="D214" s="19">
        <v>12071</v>
      </c>
      <c r="E214" s="24">
        <v>45435</v>
      </c>
      <c r="F214" s="19" t="s">
        <v>388</v>
      </c>
      <c r="G214" s="19" t="s">
        <v>389</v>
      </c>
      <c r="H214" s="20">
        <v>19344.07</v>
      </c>
      <c r="I214" s="20">
        <v>19344.07</v>
      </c>
      <c r="J214" s="21">
        <f>+Tabla1[[#This Row],[Monto Pagado DOP]]-Tabla1[[#This Row],[Monto Facturado DOP]]</f>
        <v>0</v>
      </c>
      <c r="K214" s="19" t="s">
        <v>382</v>
      </c>
      <c r="L214" s="22">
        <f>+Tabla1[[#This Row],[Fecha de Documento]]+15</f>
        <v>45465</v>
      </c>
    </row>
    <row r="215" spans="1:22" ht="63" x14ac:dyDescent="0.25">
      <c r="A215" s="18">
        <v>206</v>
      </c>
      <c r="B215" s="19" t="s">
        <v>383</v>
      </c>
      <c r="C215" s="24">
        <v>45455</v>
      </c>
      <c r="D215" s="19">
        <v>12072</v>
      </c>
      <c r="E215" s="24">
        <v>45399</v>
      </c>
      <c r="F215" s="19" t="s">
        <v>390</v>
      </c>
      <c r="G215" s="19" t="s">
        <v>391</v>
      </c>
      <c r="H215" s="20">
        <v>47500</v>
      </c>
      <c r="I215" s="20">
        <v>47500</v>
      </c>
      <c r="J215" s="21">
        <f>+Tabla1[[#This Row],[Monto Pagado DOP]]-Tabla1[[#This Row],[Monto Facturado DOP]]</f>
        <v>0</v>
      </c>
      <c r="K215" s="19" t="s">
        <v>382</v>
      </c>
      <c r="L215" s="22">
        <f>+Tabla1[[#This Row],[Fecha de Documento]]+15</f>
        <v>45470</v>
      </c>
    </row>
    <row r="216" spans="1:22" ht="63" x14ac:dyDescent="0.25">
      <c r="A216" s="18">
        <v>207</v>
      </c>
      <c r="B216" s="19" t="s">
        <v>383</v>
      </c>
      <c r="C216" s="24">
        <v>45456</v>
      </c>
      <c r="D216" s="19">
        <v>12073</v>
      </c>
      <c r="E216" s="24" t="s">
        <v>394</v>
      </c>
      <c r="F216" s="19" t="s">
        <v>392</v>
      </c>
      <c r="G216" s="19" t="s">
        <v>393</v>
      </c>
      <c r="H216" s="20">
        <v>148697.92000000001</v>
      </c>
      <c r="I216" s="20">
        <v>148697.92000000001</v>
      </c>
      <c r="J216" s="21">
        <f>+Tabla1[[#This Row],[Monto Pagado DOP]]-Tabla1[[#This Row],[Monto Facturado DOP]]</f>
        <v>0</v>
      </c>
      <c r="K216" s="19" t="s">
        <v>382</v>
      </c>
      <c r="L216" s="22">
        <f>+Tabla1[[#This Row],[Fecha de Documento]]+15</f>
        <v>45471</v>
      </c>
    </row>
    <row r="217" spans="1:22" s="28" customFormat="1" x14ac:dyDescent="0.25">
      <c r="A217" s="30" t="s">
        <v>395</v>
      </c>
      <c r="B217" s="46"/>
      <c r="C217" s="47"/>
      <c r="D217" s="48"/>
      <c r="E217" s="48"/>
      <c r="F217" s="49"/>
      <c r="G217" s="49"/>
      <c r="H217" s="50">
        <f>SUBTOTAL(109,Tabla1[Monto Facturado DOP])</f>
        <v>95553152.729999989</v>
      </c>
      <c r="I217" s="50">
        <f>SUBTOTAL(109,Tabla1[Monto Pagado DOP])</f>
        <v>95553152.729999989</v>
      </c>
      <c r="J217" s="25" t="s">
        <v>396</v>
      </c>
      <c r="K217" s="26"/>
      <c r="L217" s="27"/>
      <c r="V217" s="29"/>
    </row>
    <row r="218" spans="1:22" x14ac:dyDescent="0.25">
      <c r="A218" s="6"/>
      <c r="B218" s="6"/>
      <c r="C218" s="7"/>
      <c r="D218" s="6"/>
      <c r="E218" s="7"/>
      <c r="F218" s="6"/>
      <c r="G218" s="6"/>
      <c r="H218" s="31"/>
      <c r="I218" s="32"/>
      <c r="J218" s="31"/>
      <c r="K218" s="32"/>
      <c r="L218" s="7"/>
      <c r="O218" s="2"/>
      <c r="R218" s="51"/>
    </row>
    <row r="219" spans="1:22" x14ac:dyDescent="0.25">
      <c r="A219" s="6"/>
      <c r="B219" s="6"/>
      <c r="C219" s="7"/>
      <c r="D219" s="6"/>
      <c r="E219" s="7"/>
      <c r="F219" s="6"/>
      <c r="G219" s="6"/>
      <c r="H219" s="31"/>
      <c r="I219" s="32"/>
      <c r="J219" s="31"/>
      <c r="K219" s="32"/>
      <c r="L219" s="7"/>
      <c r="O219" s="2"/>
      <c r="R219" s="51"/>
    </row>
    <row r="220" spans="1:22" x14ac:dyDescent="0.25">
      <c r="A220" s="6"/>
      <c r="B220" s="6"/>
      <c r="C220" s="7"/>
      <c r="D220" s="6"/>
      <c r="E220" s="7"/>
      <c r="F220" s="6"/>
      <c r="G220" s="6"/>
      <c r="H220" s="31"/>
      <c r="I220" s="32"/>
      <c r="J220" s="31"/>
      <c r="K220" s="32"/>
      <c r="L220" s="7"/>
      <c r="O220" s="2"/>
      <c r="R220" s="51"/>
    </row>
    <row r="221" spans="1:22" x14ac:dyDescent="0.25">
      <c r="A221" s="6"/>
      <c r="B221" s="6"/>
      <c r="C221" s="7"/>
      <c r="D221" s="6"/>
      <c r="E221" s="7"/>
      <c r="F221" s="6"/>
      <c r="G221" s="6"/>
      <c r="H221" s="31"/>
      <c r="I221" s="32"/>
      <c r="J221" s="31"/>
      <c r="K221" s="32"/>
      <c r="L221" s="7"/>
      <c r="O221" s="2"/>
      <c r="R221" s="51"/>
    </row>
    <row r="222" spans="1:22" x14ac:dyDescent="0.25">
      <c r="A222" s="6"/>
      <c r="B222" s="6"/>
      <c r="C222" s="7"/>
      <c r="D222" s="6"/>
      <c r="E222" s="7"/>
      <c r="F222" s="52"/>
      <c r="G222" s="6"/>
      <c r="H222" s="31"/>
      <c r="I222" s="32"/>
      <c r="J222" s="31"/>
      <c r="K222" s="32"/>
      <c r="L222" s="7"/>
      <c r="O222" s="2"/>
      <c r="R222" s="53"/>
    </row>
    <row r="223" spans="1:22" x14ac:dyDescent="0.25">
      <c r="A223" s="6"/>
      <c r="B223" s="6"/>
      <c r="C223" s="7"/>
      <c r="D223" s="6"/>
      <c r="E223" s="7"/>
      <c r="F223" s="54"/>
      <c r="G223" s="6"/>
      <c r="H223" s="31"/>
      <c r="I223" s="32"/>
      <c r="J223" s="31"/>
      <c r="K223" s="32"/>
      <c r="L223" s="7"/>
      <c r="O223" s="2"/>
      <c r="R223" s="53"/>
    </row>
    <row r="224" spans="1:22" x14ac:dyDescent="0.25">
      <c r="A224" s="6"/>
      <c r="B224" s="6"/>
      <c r="C224" s="7"/>
      <c r="D224" s="6"/>
      <c r="E224" s="7"/>
      <c r="F224" s="54"/>
      <c r="G224" s="6"/>
      <c r="H224" s="31"/>
      <c r="I224" s="32"/>
      <c r="J224" s="31"/>
      <c r="K224" s="32"/>
      <c r="L224" s="7"/>
      <c r="O224" s="2"/>
      <c r="R224" s="53"/>
    </row>
    <row r="225" spans="1:18" x14ac:dyDescent="0.25">
      <c r="A225" s="6"/>
      <c r="B225" s="6"/>
      <c r="C225" s="7"/>
      <c r="D225" s="6"/>
      <c r="E225" s="7"/>
      <c r="F225" s="54"/>
      <c r="G225" s="6"/>
      <c r="H225" s="31"/>
      <c r="I225" s="32"/>
      <c r="J225" s="31"/>
      <c r="K225" s="32"/>
      <c r="L225" s="7"/>
      <c r="O225" s="2"/>
      <c r="R225" s="53"/>
    </row>
    <row r="226" spans="1:18" x14ac:dyDescent="0.25">
      <c r="A226" s="6"/>
      <c r="B226" s="6"/>
      <c r="C226" s="7"/>
      <c r="D226" s="6"/>
      <c r="E226" s="7"/>
      <c r="F226" s="54"/>
      <c r="G226" s="6"/>
      <c r="H226" s="31"/>
      <c r="I226" s="32"/>
      <c r="J226" s="31"/>
      <c r="K226" s="32"/>
      <c r="L226" s="7"/>
      <c r="O226" s="2"/>
      <c r="R226" s="53"/>
    </row>
    <row r="227" spans="1:18" x14ac:dyDescent="0.25">
      <c r="A227" s="6"/>
      <c r="B227" s="6"/>
      <c r="C227" s="7"/>
      <c r="D227" s="6"/>
      <c r="E227" s="7"/>
      <c r="F227" s="54"/>
      <c r="G227" s="6"/>
      <c r="H227" s="31"/>
      <c r="I227" s="32"/>
      <c r="J227" s="31"/>
      <c r="K227" s="32"/>
      <c r="L227" s="7"/>
      <c r="O227" s="2"/>
      <c r="R227" s="53"/>
    </row>
    <row r="228" spans="1:18" x14ac:dyDescent="0.25">
      <c r="A228" s="6"/>
      <c r="B228" s="6"/>
      <c r="C228" s="7"/>
      <c r="D228" s="6"/>
      <c r="E228" s="7"/>
      <c r="F228" s="6"/>
      <c r="G228" s="6"/>
      <c r="H228" s="31"/>
      <c r="I228" s="32"/>
      <c r="J228" s="31"/>
      <c r="K228" s="32"/>
      <c r="L228" s="7"/>
      <c r="O228" s="2"/>
      <c r="R228" s="51"/>
    </row>
    <row r="229" spans="1:18" x14ac:dyDescent="0.25">
      <c r="A229" s="6"/>
      <c r="B229" s="6"/>
      <c r="C229" s="7"/>
      <c r="D229" s="6"/>
      <c r="E229" s="7"/>
      <c r="F229" s="6"/>
      <c r="G229" s="6"/>
      <c r="H229" s="31"/>
      <c r="I229" s="32"/>
      <c r="J229" s="31"/>
      <c r="K229" s="32"/>
      <c r="L229" s="7"/>
      <c r="O229" s="2"/>
      <c r="R229" s="51"/>
    </row>
    <row r="230" spans="1:18" x14ac:dyDescent="0.25">
      <c r="A230" s="6"/>
      <c r="B230" s="6"/>
      <c r="C230" s="7"/>
      <c r="D230" s="6"/>
      <c r="E230" s="7"/>
      <c r="F230" s="6"/>
      <c r="G230" s="6"/>
      <c r="H230" s="31"/>
      <c r="I230" s="32"/>
      <c r="J230" s="31"/>
      <c r="K230" s="32"/>
      <c r="L230" s="7"/>
      <c r="O230" s="2"/>
      <c r="R230" s="51"/>
    </row>
    <row r="231" spans="1:18" x14ac:dyDescent="0.25">
      <c r="A231" s="6"/>
      <c r="B231" s="6"/>
      <c r="C231" s="7"/>
      <c r="D231" s="6"/>
      <c r="E231" s="7"/>
      <c r="F231" s="33"/>
      <c r="G231" s="34" t="s">
        <v>397</v>
      </c>
      <c r="H231" s="35"/>
      <c r="I231" s="32"/>
      <c r="J231" s="31"/>
      <c r="K231" s="32"/>
      <c r="L231" s="7"/>
      <c r="O231" s="2"/>
      <c r="R231" s="51"/>
    </row>
    <row r="232" spans="1:18" x14ac:dyDescent="0.25">
      <c r="A232" s="6"/>
      <c r="B232" s="6"/>
      <c r="C232" s="7"/>
      <c r="D232" s="6"/>
      <c r="E232" s="7"/>
      <c r="F232" s="6"/>
      <c r="G232" s="36" t="s">
        <v>398</v>
      </c>
      <c r="H232" s="31"/>
      <c r="I232" s="32"/>
      <c r="J232" s="31"/>
      <c r="K232" s="32"/>
      <c r="L232" s="7"/>
      <c r="O232" s="2"/>
      <c r="R232" s="51"/>
    </row>
    <row r="233" spans="1:18" x14ac:dyDescent="0.25">
      <c r="A233" s="6"/>
      <c r="B233" s="6"/>
      <c r="C233" s="7"/>
      <c r="D233" s="6"/>
      <c r="E233" s="7"/>
      <c r="F233" s="6"/>
      <c r="G233" s="6"/>
      <c r="H233" s="31"/>
      <c r="I233" s="32"/>
      <c r="J233" s="31"/>
      <c r="K233" s="32"/>
      <c r="L233" s="7"/>
      <c r="O233" s="2"/>
      <c r="R233" s="51"/>
    </row>
    <row r="234" spans="1:18" x14ac:dyDescent="0.25">
      <c r="A234" s="6"/>
      <c r="B234" s="6"/>
      <c r="C234" s="7"/>
      <c r="D234" s="6"/>
      <c r="E234" s="7"/>
      <c r="F234" s="6"/>
      <c r="G234" s="6"/>
      <c r="H234" s="31"/>
      <c r="I234" s="32"/>
      <c r="J234" s="31"/>
      <c r="K234" s="32"/>
      <c r="L234" s="7"/>
      <c r="O234" s="2"/>
      <c r="R234" s="51"/>
    </row>
  </sheetData>
  <mergeCells count="3">
    <mergeCell ref="A5:L5"/>
    <mergeCell ref="A6:L6"/>
    <mergeCell ref="A7:L7"/>
  </mergeCells>
  <phoneticPr fontId="4" type="noConversion"/>
  <pageMargins left="0.70866141732283472" right="0.70866141732283472" top="0.74803149606299213" bottom="0.74803149606299213" header="0.19685039370078741" footer="0.19685039370078741"/>
  <pageSetup scale="39" fitToHeight="0" orientation="portrait" r:id="rId1"/>
  <headerFooter>
    <oddFooter>&amp;C&amp;P de &amp;N</oddFooter>
  </headerFooter>
  <rowBreaks count="8" manualBreakCount="8">
    <brk id="26" max="11" man="1"/>
    <brk id="44" max="11" man="1"/>
    <brk id="63" max="11" man="1"/>
    <brk id="83" max="11" man="1"/>
    <brk id="102" max="11" man="1"/>
    <brk id="121" max="11" man="1"/>
    <brk id="195" max="11" man="1"/>
    <brk id="2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TipoDocBeneficiario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 Bernalys Villar Diaz</cp:lastModifiedBy>
  <cp:lastPrinted>2024-07-08T21:28:32Z</cp:lastPrinted>
  <dcterms:created xsi:type="dcterms:W3CDTF">2024-07-08T20:40:57Z</dcterms:created>
  <dcterms:modified xsi:type="dcterms:W3CDTF">2024-07-08T21:28:38Z</dcterms:modified>
</cp:coreProperties>
</file>