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4\SEPTIEMBRE 2024\"/>
    </mc:Choice>
  </mc:AlternateContent>
  <xr:revisionPtr revIDLastSave="0" documentId="13_ncr:1_{10B60451-B552-4A20-B043-E81A63066C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Beneficiario" sheetId="1" r:id="rId1"/>
  </sheets>
  <definedNames>
    <definedName name="_xlnm.Print_Area" localSheetId="0">TipoDocBeneficiario!$A$1:$L$232</definedName>
    <definedName name="_xlnm.Print_Titles" localSheetId="0">TipoDocBeneficiario!$9:$9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H213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151" i="1"/>
  <c r="L147" i="1"/>
  <c r="L148" i="1"/>
  <c r="L149" i="1"/>
  <c r="L15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I213" i="1" l="1"/>
  <c r="J151" i="1"/>
</calcChain>
</file>

<file path=xl/sharedStrings.xml><?xml version="1.0" encoding="utf-8"?>
<sst xmlns="http://schemas.openxmlformats.org/spreadsheetml/2006/main" count="1228" uniqueCount="404">
  <si>
    <t>Beneficiario</t>
  </si>
  <si>
    <t>27/06/2024</t>
  </si>
  <si>
    <t>12/06/2024</t>
  </si>
  <si>
    <t>05/06/2024</t>
  </si>
  <si>
    <t>16/05/2024</t>
  </si>
  <si>
    <t>25/06/2024</t>
  </si>
  <si>
    <t>28/06/2024</t>
  </si>
  <si>
    <t>10/06/2024</t>
  </si>
  <si>
    <t>MANUEL ANTONIO ROSARIO ALMANZAR</t>
  </si>
  <si>
    <t>06/05/2024</t>
  </si>
  <si>
    <t>11/06/2024</t>
  </si>
  <si>
    <t>COMPANIA DOMINICANA DE TELEFONOS C POR A</t>
  </si>
  <si>
    <t>03/06/2024</t>
  </si>
  <si>
    <t>SEGUROS UNIVERSAL C POR A</t>
  </si>
  <si>
    <t>14/06/2024</t>
  </si>
  <si>
    <t>24/04/2024</t>
  </si>
  <si>
    <t>18/06/2024</t>
  </si>
  <si>
    <t>Trovasa Hand Wash, SRL</t>
  </si>
  <si>
    <t>MAPFRE Salud ARS, S.A.</t>
  </si>
  <si>
    <t>Distribuidores Internacionales de Petróleo, SA</t>
  </si>
  <si>
    <t>HUMANO SEGUROS S A</t>
  </si>
  <si>
    <t>24/06/2024</t>
  </si>
  <si>
    <t>01/05/2024</t>
  </si>
  <si>
    <t>GASOLINERA FRANCO BIDO SRL</t>
  </si>
  <si>
    <t>21/06/2024</t>
  </si>
  <si>
    <t>Centro de Frenos David, SRL</t>
  </si>
  <si>
    <t>Maximun Pest Control, SRL</t>
  </si>
  <si>
    <t>Servicios Empresariales Canaan, SRL</t>
  </si>
  <si>
    <t>15/05/2024</t>
  </si>
  <si>
    <t>INVERSIONES DLP, SRL</t>
  </si>
  <si>
    <t>19/06/2024</t>
  </si>
  <si>
    <t>COMERCIALIZADORA LANIPSE, SRL</t>
  </si>
  <si>
    <t>Inversiones ND &amp; Asociados, SRL</t>
  </si>
  <si>
    <t>Eventos Sonia &amp; Felix, SRL</t>
  </si>
  <si>
    <t>Lufisa Comercial, SRL</t>
  </si>
  <si>
    <t>Suplimade Comercial, SRL</t>
  </si>
  <si>
    <t>Sanfra Food &amp; Catering, S.R.L.</t>
  </si>
  <si>
    <t>1955 General Business, Bienes y Servicios, SRL</t>
  </si>
  <si>
    <t>Yaxis Comercial, SRL</t>
  </si>
  <si>
    <t>R&amp;S Innovation Business Group Ibg, SRL</t>
  </si>
  <si>
    <t>SEGURO NACIONAL DE SALUD</t>
  </si>
  <si>
    <t>MAIKOL JOSE DE LA ROSA RAMIREZ</t>
  </si>
  <si>
    <t>Libramiento</t>
  </si>
  <si>
    <t>No.</t>
  </si>
  <si>
    <t>Tipo de Pago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</si>
  <si>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</si>
  <si>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</si>
  <si>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</si>
  <si>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</si>
  <si>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</si>
  <si>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</si>
  <si>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</si>
  <si>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</si>
  <si>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</si>
  <si>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Completado</t>
  </si>
  <si>
    <t>Cheque</t>
  </si>
  <si>
    <t>TOTALES</t>
  </si>
  <si>
    <t>0.00</t>
  </si>
  <si>
    <t>LIC JOSE ERNESTO JIMENEZ</t>
  </si>
  <si>
    <t>DIRECTOR FINANCIERO, ISFODOSU</t>
  </si>
  <si>
    <t>INSTITUTO SUPERIOR DE FORMACION DOCENTE SALOME UREÑA</t>
  </si>
  <si>
    <t>VALORES EN RD$</t>
  </si>
  <si>
    <t>Fecha de creación</t>
  </si>
  <si>
    <t>ROGELIO ANTONIO UREÑA PAREDES</t>
  </si>
  <si>
    <t>Offitek, SRL</t>
  </si>
  <si>
    <t>03/07/2024</t>
  </si>
  <si>
    <t>12/07/2024</t>
  </si>
  <si>
    <t>10/07/2024</t>
  </si>
  <si>
    <t>08/07/2024</t>
  </si>
  <si>
    <t>02/07/2024</t>
  </si>
  <si>
    <t>04/07/2024</t>
  </si>
  <si>
    <t>15/07/2024</t>
  </si>
  <si>
    <t>01/07/2024</t>
  </si>
  <si>
    <t>11/07/2024</t>
  </si>
  <si>
    <t>09/07/2024</t>
  </si>
  <si>
    <t>16/07/2024</t>
  </si>
  <si>
    <t>05/07/2024</t>
  </si>
  <si>
    <t>23/07/2024</t>
  </si>
  <si>
    <t>22/07/2024</t>
  </si>
  <si>
    <t>25/07/2024</t>
  </si>
  <si>
    <t>26/07/2024</t>
  </si>
  <si>
    <t>18/07/2024</t>
  </si>
  <si>
    <t>17/07/2024</t>
  </si>
  <si>
    <t>24/07/2024</t>
  </si>
  <si>
    <t>30/07/2024</t>
  </si>
  <si>
    <t>29/07/2024</t>
  </si>
  <si>
    <t>06/08/2024</t>
  </si>
  <si>
    <t>09/08/2024</t>
  </si>
  <si>
    <t>07/08/2024</t>
  </si>
  <si>
    <t>27/08/2024</t>
  </si>
  <si>
    <t>21/08/2024</t>
  </si>
  <si>
    <t>05/08/2024</t>
  </si>
  <si>
    <t>19/08/2024</t>
  </si>
  <si>
    <t>20/08/2024</t>
  </si>
  <si>
    <t>30/08/2024</t>
  </si>
  <si>
    <t>02/08/2024</t>
  </si>
  <si>
    <t>13/08/2024</t>
  </si>
  <si>
    <t>12/08/2024</t>
  </si>
  <si>
    <t>01/08/2024</t>
  </si>
  <si>
    <t>23/08/2024</t>
  </si>
  <si>
    <t>29/08/2024</t>
  </si>
  <si>
    <t>26/08/2024</t>
  </si>
  <si>
    <t>22/08/2024</t>
  </si>
  <si>
    <t>08/08/2024</t>
  </si>
  <si>
    <t>15/08/2024</t>
  </si>
  <si>
    <t>17/06/2024</t>
  </si>
  <si>
    <t>27/07/2024</t>
  </si>
  <si>
    <t>10/05/2024</t>
  </si>
  <si>
    <t>26/06/2024</t>
  </si>
  <si>
    <t>20/05/2024</t>
  </si>
  <si>
    <t>EDITORA DEL CARIBE C POR A</t>
  </si>
  <si>
    <t>Delta Comercial, SA</t>
  </si>
  <si>
    <t>Gas Antillano, SAS</t>
  </si>
  <si>
    <t>DMC Digital Marketing to Consumers, SRL</t>
  </si>
  <si>
    <t>Hermosillo Comercial, SRL</t>
  </si>
  <si>
    <t>COMPU-OFFICE DOMINICANA, SRL</t>
  </si>
  <si>
    <t>Difo Eléctromecanica, SRL</t>
  </si>
  <si>
    <t>Aguas Nacionales Dominic, SRL</t>
  </si>
  <si>
    <t>Oficentro Oriental, SRL</t>
  </si>
  <si>
    <t>Procomer, SRL</t>
  </si>
  <si>
    <t>Neoagro, SRL</t>
  </si>
  <si>
    <t>DI Part, Partes y Mecánica Diesel, SRL</t>
  </si>
  <si>
    <t>TCO Networking, SRL</t>
  </si>
  <si>
    <t>Dita Services, SRL</t>
  </si>
  <si>
    <t>Otrojo EIRL</t>
  </si>
  <si>
    <t>UVRO Soluciones Empresariales, SRL</t>
  </si>
  <si>
    <t>Augustos DS, SRL</t>
  </si>
  <si>
    <t>26/04/2024</t>
  </si>
  <si>
    <t>11/08/2024</t>
  </si>
  <si>
    <t>26/03/2024</t>
  </si>
  <si>
    <t>25/04/2024</t>
  </si>
  <si>
    <t>28/05/2024</t>
  </si>
  <si>
    <t>05/04/2024</t>
  </si>
  <si>
    <t>14/03/2024</t>
  </si>
  <si>
    <t>02/04/2024</t>
  </si>
  <si>
    <t>02/09/2024</t>
  </si>
  <si>
    <t>05/09/2024</t>
  </si>
  <si>
    <t>01/09/2024</t>
  </si>
  <si>
    <t>04/09/2024</t>
  </si>
  <si>
    <t>03/09/2024</t>
  </si>
  <si>
    <t>04/06/2024</t>
  </si>
  <si>
    <t>13/05/2024</t>
  </si>
  <si>
    <t>09/09/2024</t>
  </si>
  <si>
    <t>07/05/2024</t>
  </si>
  <si>
    <t>10/09/2024</t>
  </si>
  <si>
    <t>11/09/2024</t>
  </si>
  <si>
    <t>13/09/2024</t>
  </si>
  <si>
    <t>07/06/2024</t>
  </si>
  <si>
    <t>06/07/2024</t>
  </si>
  <si>
    <t>16/09/2024</t>
  </si>
  <si>
    <t>12/09/2024</t>
  </si>
  <si>
    <t>19/09/2024</t>
  </si>
  <si>
    <t>31/01/2024</t>
  </si>
  <si>
    <t>06/09/2024</t>
  </si>
  <si>
    <t>18/09/2024</t>
  </si>
  <si>
    <t>Empresas Miltin, SRL</t>
  </si>
  <si>
    <t>GRANT P K DIESEL, EIRL</t>
  </si>
  <si>
    <t>Carlos Robles Placas &amp; Trofeos, SRL</t>
  </si>
  <si>
    <t>Kamiseta Yuca, SRL</t>
  </si>
  <si>
    <t>Floristería Zuniflor, SRL</t>
  </si>
  <si>
    <t>OFICINA DE COORDINACION PRESIDENCIAL</t>
  </si>
  <si>
    <t>Martínez Torres Traveling, SRL</t>
  </si>
  <si>
    <t>AH EDITORA OFFSET, SRL</t>
  </si>
  <si>
    <t>WINDTELECOM S A</t>
  </si>
  <si>
    <t>APPETITUSRD, SRL</t>
  </si>
  <si>
    <t>AGUA PLANETA AZUL C POR A</t>
  </si>
  <si>
    <t>Plaza Naco Hotel, SRL</t>
  </si>
  <si>
    <t>Sube Tecnologies And Services SRL</t>
  </si>
  <si>
    <t>FERNANDO ANTONIO BAEZ RAMON</t>
  </si>
  <si>
    <t>Inversiones Yang, SRL</t>
  </si>
  <si>
    <t>Servicies Travel, SRL</t>
  </si>
  <si>
    <t>Recrea Entertainment, SRL</t>
  </si>
  <si>
    <t>Vidrog Solutions, SRL</t>
  </si>
  <si>
    <t>AGENCIA DE VIAJES MILENA TOURS, SRL</t>
  </si>
  <si>
    <t>Inversiones y Negocios Metropolitanos PAWSHA, SRL</t>
  </si>
  <si>
    <t>Moncali, SRL</t>
  </si>
  <si>
    <t>Charsan Suplidores Industriales &amp; Institucional, SRL</t>
  </si>
  <si>
    <t>Sociedad Dominicana de Abogados Siglo XXI</t>
  </si>
  <si>
    <t>GTG Industrial, SRL</t>
  </si>
  <si>
    <t>UNIVERSIDAD DE VIGO</t>
  </si>
  <si>
    <t>Instituto De Las Hijas De Maria Auxiliadora E Inspectoría Antillana San José</t>
  </si>
  <si>
    <t>Aquasalud RD, SRL</t>
  </si>
  <si>
    <t>CENTRO DE CAPACITACION Y DESARROLLO EMPRESARIAL PERALTA GONZALEZ &amp; ASOCIADOS, SRL</t>
  </si>
  <si>
    <t>UNILIBROS, SRL</t>
  </si>
  <si>
    <t>Evelmar Comercial, SRL</t>
  </si>
  <si>
    <t>Hernández Alicomsa Hasa, SRL</t>
  </si>
  <si>
    <t>BDO Esenfa, SRL</t>
  </si>
  <si>
    <t>JUAN CARLOS ALVAREZ ROMERO</t>
  </si>
  <si>
    <t>Nestévez Servicios de Comunicación, SRL (Nescom)</t>
  </si>
  <si>
    <t>Ta Bueno Cafetería, SRL</t>
  </si>
  <si>
    <t>Servicio Expreso del Este, SRL</t>
  </si>
  <si>
    <t>Merca Del Atlántico, SRL</t>
  </si>
  <si>
    <t>Vezivo Holding, SRL</t>
  </si>
  <si>
    <t>Organización de Estados Iberoamericanos para La Educación La Ciencia y La Cultura</t>
  </si>
  <si>
    <t>Supliensa, SRL</t>
  </si>
  <si>
    <t>Ramirez &amp; Mojica Envoy Pack Courier Express, SRL</t>
  </si>
  <si>
    <t>Ynomarag Comercial, SRL</t>
  </si>
  <si>
    <t>CASA ARMES SRL</t>
  </si>
  <si>
    <t>Fundación Imprenta Amigo del Hogar, INC</t>
  </si>
  <si>
    <t>DISTRIBUIDORA ROKARY, SRL</t>
  </si>
  <si>
    <t>RYG ENGINEER GROUP 2303, SRL</t>
  </si>
  <si>
    <t>Aldisa Business World, SRL</t>
  </si>
  <si>
    <t>UNIVERSIDAD ISA</t>
  </si>
  <si>
    <t>International Jakson Servic, SRL</t>
  </si>
  <si>
    <t>Prolimdes Comercial, SRL</t>
  </si>
  <si>
    <t>Editora Listin Diario, SA</t>
  </si>
  <si>
    <t>UNIVERSITAS XXI SOLUCIONES Y TECNOLOGIA</t>
  </si>
  <si>
    <t>Deco Servicios OYB, SRL</t>
  </si>
  <si>
    <t>CORAMCA, SRL</t>
  </si>
  <si>
    <t>RC TECHNOLOGY, SRL</t>
  </si>
  <si>
    <t>UM-Pago relación de facturas anexas, por adquisición de Tickets combustibles para los vehículos, gas propano para uso en la cocina del Recinto. Según Orden de compra ISFODOSU-2024-00017. Pagos parciales.</t>
  </si>
  <si>
    <t>JVM-Pago factura NCF: B1500001181 d/f 03/06/2024, por adquisición de alimentos para los estudiantes del Recinto.OR-2023-00476.Pagos Parciales.</t>
  </si>
  <si>
    <t>FEM-Pago factura NCF: B1500000316 d/f 11/07/2024, correspondiente a la compra de gasoil premium para la planta eléctrica. OR-2024-00280.Pagos Parciales.</t>
  </si>
  <si>
    <t>UM-Pago factura NCF: B1500009753 d/f 20/08/2024, por adquisición de combustibles para uso en la planta eléctrica del Recinto. Según Orden de compra ISFODOSU-2023-00498. Pagos parciales.</t>
  </si>
  <si>
    <t>JVM-Pago factura NCF:B1500000462 d/f 25/07/2024,por adquisicion de placas y medallas  para el Recinto OR-2024-00095.Pagos parciales</t>
  </si>
  <si>
    <t>REC-Pago relación de facturas anexas, por adquisición de polo shirt, gorras y t shirt para diversas actividades en el ISFODOSU. Dirigido a MIPYMES. Según Orden de compra ISFODOSU-2024-00206. Pago único.</t>
  </si>
  <si>
    <t>REC-Pago factura NCF: E450000052357 d/f 27/08/2024, correspondiente a la cuenta 751071915 sumaria líneas Recintos. Mes agosto 2024.</t>
  </si>
  <si>
    <t>FEM-Pago relación de facturas anexas, correspondiente a la adquisición de flores, 5to. pago de la OR-2023-00053. Pagos parciales.</t>
  </si>
  <si>
    <t>REC-Pago relación facturas anexas, por reposición de fondos al Ministerio Administrativo de la Presidencia por gastos de viajes de colaboradores del ISFODOSU.</t>
  </si>
  <si>
    <t>REC-Pago factura NCF: B1500000280 d/f 24/07/2024, por adquisición de artículos para reconocimiento para el Recinto FEM Y Rectoría del ISFODOSU.OR-2024-00152.Pagos Parciales.</t>
  </si>
  <si>
    <t>REC-Pago factura NCF: B1500000900 d/f 26/04/2024, por servicios de impresión y encuadernación para actividades diversas del ISFODOSU. Según CERT. BS-0009755-2022, ADENDA BS-0001669-2024. Pagos parciales.</t>
  </si>
  <si>
    <t>REC-Pago relación facturas anexas, por servicios fotográficos para las actividades realizadas en el ISFODOSU. Según Orden de compra ISFODOSU-2023-00637. Pagos parciales.</t>
  </si>
  <si>
    <t>REC-Pago factura NCF: B1500001212 d/f 15/07/2024, por servicio de Catering en el Diplomado Liderazgo Pedagógico en San Pedro de Macorís y encuentro Nacional de Practicas Docentes, dirigido a MiPymes. Según Orden de compra ISFODOSU-2024-00202. pago único.</t>
  </si>
  <si>
    <t>LNM-Pago factura NCF: B1500000495 d/f 22/08/2024, por el servicio de impresiones para las diferentes actividades académicas del Recinto.OR-2024-00137.Pagos Parciales</t>
  </si>
  <si>
    <t>REC-Pago factura NCF: B1500013368 d/f 11/08/2024, correspondiente al contrato de Internet 50 MB del Recinto LNM, por un monto de USD2,656.02 a una tasa de RD$59.8904. Mes agosto 2024.</t>
  </si>
  <si>
    <t>REC-Pago factura NCF: B1500013249 d/f 02/08/2024, correspondiente al contrato de Internet Plus 100 MB de Rectoría, mes agosto 2024</t>
  </si>
  <si>
    <t>REC-Pago factura NCF: B1500001437 d/f 15/05/2024, por adquisición de alimentos para los estudiantes del Recinto. Según Orden de compra ISFODOSU-2024-0035. Pagos parciales.</t>
  </si>
  <si>
    <t>FEM-Pago factura NCF: B1500000042 d/f 01/07/2024, por servicio de cáterin y almuerzos para actividades de las áreas Académicas y Administrativas del Recinto, dirigido a MiPymes. Según Orden de compra ISFODOSU-2024-00134. Pagos parciales.</t>
  </si>
  <si>
    <t>LNM-Pago facturas NCF: B1500000853 d/f 04/07/2024, por adquisición de alimentos para los estudiantes del Recinto.OR-2023-00519.Pagos Parciales.</t>
  </si>
  <si>
    <t>REC-Pago relación de facturas anexas, por adquisición de botellones de agua para consumo humano en la Rectoría. Según Orden de compra ISFODOSU-2023-00522. Pagos parciales.</t>
  </si>
  <si>
    <t>REC-Pago factura NCF: B1500183441 23/07/2024, por adquisición de agua en envase Tetrapak y relleno de botellones 5 galones para la Rectoría del ISFODOSU.OR-2024-00142.Pagos Parciales.</t>
  </si>
  <si>
    <t>EMH-Pago factura NCF: B1500000156 d/f 01/08/2024, por adquisición de alimentos  para la alimentación de los estudiantes del Recinto. Según Orden de compra ISFODOSU-2023-00753. Pagos parciales.</t>
  </si>
  <si>
    <t>EMH-Pago factura NCF: B1500000388 d/f 24/07/2024, por adquisición de alimentos (pescado) para alimentación de los estudiantes del Recinto. Según Orden de compra ISFODOSU-2023-00736. Pagos parciales.</t>
  </si>
  <si>
    <t>LNM-Pago de relación de facturas anexas, por servicio de Catering para las diferentes Actividades Académicas y de Recursos Humanos, dirigida a Mipymes desarrollada en el Recinto.OR-2024-00041.Pagos Parciales.</t>
  </si>
  <si>
    <t>REC-Pago factura NCF: B1500001145 d/f 29/07/2024, por servicio de alquiler salón de hotel para impartir charla a padres de la Rectoría. OR-2024-00190.Ultimo Pago.</t>
  </si>
  <si>
    <t>REC-Pago relación de facturas anexas, por adquisición de alimentos crudos para la ración alimentaria de los estudiantes del ISFODOSU en sus diferentes Recintos, dirigido a MIPYMES. Según CERT. BS-0005755-2023.</t>
  </si>
  <si>
    <t>LNM-Pago factura NCF: B1500001467 d/f 16/07/2024, por adquisición de alimentos para los estudiantes del Recinto. Según Orden de compra ISFODOSU-2022-00555. Pagos parciales.</t>
  </si>
  <si>
    <t>LNM-Pago facturas NCF: B1500000887 d/f 30/07/2024, por adquisición de alimentos para los estudiantes del Recinto.OR-2022-00237.Pagos Parciales.</t>
  </si>
  <si>
    <t>JVM-Pago relación de facturas anexas, por adquisición de alimentos para los estudiantes del Recinto. Según Orden de compra ISFODOSU-2023-00483. Cierre de  la orden.</t>
  </si>
  <si>
    <t>LNM-Pago factura NCF: B1500000882 d/f 30/07/2024, por adquisición de alimentos para los estudiantes del Recinto. Según Orden de compra ISFODOSU-2023-00518. Pagos Parciales.</t>
  </si>
  <si>
    <t>REC-Pago factura NCF: B1500000042 d/f 09/08/2024, por servicio de mantenimiento para los aires acondicionados de los Recintos FEM y EMH, por un periodo de un año (1). Según Orden de compra ISFODOSU-2024-00292. Pagos parciales.</t>
  </si>
  <si>
    <t>LNM-Pago facturas NCF: B1500000856 d/f 04/07/2024, por adquisición de alimentos para los estudiantes del Recinto.OR-2023-00692.Pagos Parciales.</t>
  </si>
  <si>
    <t>EPH-Pago de factura NCF: B1500000578 d/f 03/07/2024, por adquisición de remanentes de alimentos y bebidas. Según Orden de compra ISFODOSU-2023-000411.Cierre de orden.</t>
  </si>
  <si>
    <t>LNM-Pago facturas NCF: B1500000705 19/08/2024, por servicio de mantenimiento y/o reparación de la flotilla vehicular del Recinto.OR-2023-00409.Pagos Parciales.</t>
  </si>
  <si>
    <t>UM-Pago factura NCF: B1500000397 d/f 22/08/2024, por servicio de transporte de ida y vuelta ruta ecológica #4, del Recinto. Según Orden de compra ISFODOSU-2023-00332. Cierre de la orden.</t>
  </si>
  <si>
    <t>EMH-Pago factura NCF: B1500000287 d/f 05/08/2024, por adquisición de alimentos para los estudiantes del Recinto.OR-2023-00752.Pagos Parciales.</t>
  </si>
  <si>
    <t>FEM-Pago factura NCF: B1500001149 d/f 09/08/2024, por adquisición de alimentos para los estudiantes del Recinto.OR-2024-00036.Pagos Parciales.</t>
  </si>
  <si>
    <t>JVM-Pago relación de  facturas anexas, por servicios de transporte y alimentación  para estudiantes y docentes en diversas actividades del Recinto. Según Orden de compra ISFODOSU-2024-00194. Pago único.</t>
  </si>
  <si>
    <t>LNM-Pago de relación de facturas anexas, por adquisición de alimentos para los estudiantes del Recinto. Según Orden de compra ISFODOSU-2023-00413. Pagos parciales.</t>
  </si>
  <si>
    <t>LNM-Pago factura NCF: B1500000855 d/f 04/07/2024, por adquisición de alimentos para los estudiantes del Recinto. Según Orden de compra ISFODOSU-2023-00368. Pagos Parciales.</t>
  </si>
  <si>
    <t>FEM-Pago factura NCF: B1500000394 d/f 08/07/2024, por adquisición de utensilios de cocina para uso en el Recinto. Según Orden de compra ISFODOSU-2024-00175. Pago único.</t>
  </si>
  <si>
    <t>REC-Pago factura NCF: B1500000107 d/f 05/08/2024, por contratación de empresa para organización y montaje del campamento de verano ISFODOSU.OR-2024-00291.Unico Pago.</t>
  </si>
  <si>
    <t>EMH-Pago factura NCF: B1500002126 d/f 08/07/2024, por adquisición de alimentos paras los estudiantes del Recinto. Según orden de compra ISFODOSU-2023-00755. Pagos parciales.</t>
  </si>
  <si>
    <t>EMH-Pago factura NCF: B1500000286 d/f 05/08/2024, por adquisición de alimentos para los estudiantes del Recinto.OR-2024-00043.Pagos Parciales.</t>
  </si>
  <si>
    <t>REC-Pago de relación de facturas anexas, por servicio de alquiler salón de hotel para impartir taller de capacitación de metodología de formulación (POA)2025 del ISFODOSU.OR-2024-00207.Unico Pago</t>
  </si>
  <si>
    <t>REC-Pago factura NCF: B1500000030 d/f 17/07/2024, por Contratación de servicios de capacitación corresp. al 1.er semestre del 2024 para colaboradores administrativos del ISFODOSU.OR-2024-00127.Pago Único.</t>
  </si>
  <si>
    <t>FEM-Pago factura NCF: B1500000749 d/f 05/07/2024, por adquisición de alimentos para los estudiantes del Recinto. Según Orden de compra ISFODOSU-2024-00023. Cierre de la orden.</t>
  </si>
  <si>
    <t>EPH-Pago de factura NCF: B1500000581 d/f 21/08/2024, por adquisición de alimentos para los estudiantes del Recinto. Según Orden de compra ISFODOSU-2024-00240. Pagos parciales.</t>
  </si>
  <si>
    <t>LNM-Pago factura NCF: B1500000217 d/f 02/08/2024, por adquisición de provisiones (Remanentes) para uso en la alimentación de los estudiantes del Recinto. Según Orden de compra ISFODOSU-2023-00587. Pagos Parciales.</t>
  </si>
  <si>
    <t>REC-Pago factura NCF: B1500033739 d/f 05/08/2024, por adquisición de Tickets de combustibles para la Rectoría del ISFODOSU. Según CERT. de contrato NO- BS-0011497-2023. Pagos parciales.</t>
  </si>
  <si>
    <t>REC-Pago factura NCF: B1500005811 d/f 08/08/2024, por servicio de publicidad en periódico de circulación nacional, para las publicaciones de las licitaciones públicas. Según Orden de compra ISFODOSU-2024-00253. Pagos parciales.</t>
  </si>
  <si>
    <t>REC-Pago factura NCF: B1500000193 d/f 01/08 /2024, por servicio de catering (refrigerios, almuerzos, cenas y estaciones líquidas) para actividades académicas y administrativas de la Rectoría del ISFODOSU. Según Orden ISFODOSU-2023-00715. Pagos Parciales.</t>
  </si>
  <si>
    <t>FEM-Pago factura NCF: B1500000147 d/f 09/07/2024, por adquisición de alimentos para los estudiantes del Recinto.OR-2024-00038.Ultimo Pago</t>
  </si>
  <si>
    <t>REC-Pago factura NCF: B1500006777 d/f 28/06/2024, por servicios de organización y montaje para actividad día del maestro 2024. del ISFODOSU. Según CERT. BS-0005081-2024. Pago único.</t>
  </si>
  <si>
    <t>EMH-Pago factura NCF: B1500000206 d/f 22/07/2024, por la compra de camisetas blanca cuello redondo con logo, para la actividad del campamento de verano,2024 del Recinto. OR-2024-00198.Unico Pago.</t>
  </si>
  <si>
    <t>FEM-Pago relación de facturas anexas, por adquisición de gas propano (GLP) para uso en la cocción de los alimentos para los estudiantes del Recinto. Según Orden de compra ISFODOSU-2023-00287. Pagos parciales.</t>
  </si>
  <si>
    <t>JVM-Pago relación de facturas anexas, por adquisición de víveres para la alimentación de los estudiantes del Recinto, OR-2023-00613.Pagos Parciales.</t>
  </si>
  <si>
    <t>FEM-Pago relación de facturas anexas, por adquisición de alimentos para los estudiantes del Recinto.OR-2024-00037.Pagos Parciales</t>
  </si>
  <si>
    <t>JVM-Pago factura NCF.B1500001177 d/f 14/03/2024, por adquisición de alimentos para los estudiantes del Recinto.OR-2023-00126.Ultimo Pago.</t>
  </si>
  <si>
    <t>FEM-Pago factura NCF: B1500000151 d/f 02/07/2024, por adquisición de artículos ferreteros para uso en el Recinto. Según Orden de compra ISFODOSU-2024-00245. Pago único.</t>
  </si>
  <si>
    <t>REC-Pago de factura NCF: B1500000320 d/f 08/08/2024, por participación de colaboradores de la Vicerrectoría de Gestión y la Dirección de RR-HH del ISFODOSU. En seminario. OR-2024-00295.Unico Pago.</t>
  </si>
  <si>
    <t>REC-Pago factura NCF: E450000001393 d/f 20/08/2024, correspondiente a la renovación  de seguros de accidentes para los estudiantes activos en la institución (3275), póliza NO: 30-11-5356,  con vigencia  desde 01/08/2024 hasta 01/08/2025.</t>
  </si>
  <si>
    <t>JVM-Pago factura NCF: B1500000239 d/f 25/07/2024, por adquisición de alimentos para los estudiantes del Recinto. OR-2023-00492.Pagos Parciales.</t>
  </si>
  <si>
    <t>UM-Pago factura NCF: B1500001571 d/f 10/07/2024, por adquisición de alimentos para los estudiantes del Recinto.OR-2022-00690.Pagos Parciales</t>
  </si>
  <si>
    <t>EMH-Pago de factura NCF: B1500000285 d/f 05/08/2024, por adquisición de alimentos para los estudiantes del Recinto. Según Orden de compra ISFODOSU-2023-00738. Pagos parciales.</t>
  </si>
  <si>
    <t>REC-Pago factura NCF: B1500004216 d/f 12/06/2024, por adquisición de insumo de limpieza para la Rectoría y el Recinto FEM del ISFODOSU. Según Orden de compra ISFODOSU-2023-00719. Cierre de la orden.</t>
  </si>
  <si>
    <t>REC-Pago factura NCF: B1500005882 d/f 12/08/2024, por adquisición de kits escolares para los niños participantes en el campamento de verano 2024-00322.Unico Pago.</t>
  </si>
  <si>
    <t>REC-Pago factura CO-2024-000628 d/f 26/08/2024, por asesoría en la puesta en marcha de línea de Invest. relacionada con Alfabetización Física y Educ. Física de Calidad (Informe de Inves. IV). CERT. NO. CI-0000261-2023. EUR 4,444.44 a una tasa RD$67.7346.</t>
  </si>
  <si>
    <t>REC-Pago fact. NCF:B1500000045 d/f 02/04/24, por gest. de act. dirigidas al fort. de las áreas de des. curricular Vic. Acad. des. del Prog. de Form. de Dir de Centros y Gestores Educ. por Comp. Des. por la Vic. Inv. y Postgr. Cert. CI-0000179-22. Saldo.</t>
  </si>
  <si>
    <t>REC-Pago factura NCF: E450000000186 d/f 02/09/2024, por seguro complementario para empleados del ISFODOSU.Correspondiente al mes de septiembre 2024,al periodo del 01/09/2024 al 30/09/2024.</t>
  </si>
  <si>
    <t>REC-Pago relación de facturas anexas, por seguros complementarios para empleados del ISFODOSU, correspondiente al mes de septiembre 2024.</t>
  </si>
  <si>
    <t>REC-Pago factura NCF: B1500001419 d/f 02/09/2024, por servicios de lavado de flotilla vehicular perteneciente a la Rectoría.OR-2024-00133.Pagos Parciales.</t>
  </si>
  <si>
    <t>REC-Pago factura NCF: B1500012546 d/f 20/08/2024, correspondiente a la contratación de seguro complementario para colaboradores del ISFODOSU y sus dependientes, mes septiembre 2024.</t>
  </si>
  <si>
    <t>FEM-Pago factura NCF: B1500000040 d/f 11/06/2024, por servicios de catering para los estudiantes del Recinto. Según Orden de compra ISFODOSU-2023-00590. Pagos Parciales.</t>
  </si>
  <si>
    <t>REC-Pago factura NCF: B1500000778 d/f 12/08/2024, por adquisición de insumos de limpieza e higiene para la cocina de la Rectoría, dirigido a Mipymes.OR-2024-00320.Unico Pago.</t>
  </si>
  <si>
    <t>EMH-Pago factura NCF: B1500000015 d/f 24/07/2024, por alquiler de piscina para impartir clases de natación a los estudiantes del Recinto. Según Orden de compra ISFODOSU-2024-00189. Correspondiente al mes junio 2024.  Pagos parciales.</t>
  </si>
  <si>
    <t>EMH-Pago factura NCF: B1500000769 d/f 26/07/2024, por adquisición de alimentos para los estudiantes del Recinto. Según Orden de compra ISFODOSU-2023-00657. Pagos parciales.</t>
  </si>
  <si>
    <t>REC-Pago factura NCF: B1500000082 d/f 16/07/2024, por servicio de capacitación para colaboradores administrativo del ISFODOSU correspondiente al 1er semestre del 2024. Según Orden de compra ISFODOSU-2024-00126. Pago único.</t>
  </si>
  <si>
    <t>JVM-Pago factura NCF: B150000383 d/f 02/08/2024, por adquisición de libros para el Recinto. OR-2024-00255.Ultimo Pago.</t>
  </si>
  <si>
    <t>EPH-Pago factura NCF: B1500000922 d/f 05/09/2024, por adquisición de alimentos para los estudiantes del Recinto.OR-2024-00242.Pagos Parciales.</t>
  </si>
  <si>
    <t>REC-Pago factura NCF: E450000001437 de fecha 01/09/2024, por seguro complementario para empleados del ISFODOSU y sus dependientes. Mes septiembre 2024.</t>
  </si>
  <si>
    <t>EPH-Pago factura NCF: B1500000502 d/f 04/09/2024, por adquisición  de textil (camisetas institucionales y de danza, pantalones largos  y camisetas T. shirts). Según Orden de compra ISFODOSU-2024-00306. Pago único.</t>
  </si>
  <si>
    <t>REC-Pago avance 20%, contra póliza de anticipo NO. 369944, por adquisición de alimentos diversos para la ración alimentaria de los estudiantes del ISFODOSU en diferentes Recintos, dirigido a las MIPYMES. Según CERT contrato BS-0004764-2024.</t>
  </si>
  <si>
    <t>JVM-Pago factura NCF.B1500000477 d/f 26/08/2024, por adquisición de servicios de fumigación y control de plagas por un año, mes de julio 2024.OR-2023-00676.Pagos Parciales.</t>
  </si>
  <si>
    <t>JVM-Pago factura NCF: B1500000289 d/f 27/06/2024, por adquisición de utensilio de cocina y comedor para el Recinto.OR-2024-00157.Ultimo Pago.</t>
  </si>
  <si>
    <t>REC-Pago factura NCF: B1500000046 d/f 05/08/2024, por contratación de agencia para la publicidad en redes sociales y medios digitales del ISFODOSU. Desde mayo 2024 hasta junio 2024.OR-2024-00195.Pagos Parciales.</t>
  </si>
  <si>
    <t>REC- Pago factura NCF: B1500000690 d/f 29/07/2024, por servicio de capacitación a colaboradores de la Vicerrectoría de Gestión y RRHH del ISFODOSU en el Congreso CIFA-SELATCA 2024. OR-2024-00294. Único Pago.</t>
  </si>
  <si>
    <t>REC-Pago relación de facturas anexas, por servicios de filmación, edición y streaming de videos en las actividades del ISFODOSU. Según Orden de compra ISFODOSU-2023-00726. Pagos parciales.</t>
  </si>
  <si>
    <t>EMH-Pago factura NCF: E450000000491 d/f 25/06/2024, por servicio de mantenimiento preventivo y correctivo a vehículo Toyota, chasis MR0FZ29G401650361, año 2013 Placa EL07138, color negro del Recinto. Según Orden-2023-00298. Pagos Parciales.</t>
  </si>
  <si>
    <t>REC-Pago factura NCF: B1500000478 d/f 08/07/2024, correspondiente a la conducción de la celebración día del Maestro, realizada en el hotel Dominican Fiesta en Santo Domingo 17/06/2024. Según Orden de compra ISFODOSU-2023-00527. Pagos parciales.</t>
  </si>
  <si>
    <t>UM-Pago factura NCF: B1500000274 d/f 02/09/2024, por adquisición de alimentos para los estudiantes del Recinto.OR-2024-00093.Pagos Parciales.</t>
  </si>
  <si>
    <t>UM-Pago factura NCF: B1500000229 d/f 03/09/2024. por servicio de catering para diferentes actividades realizadas en el Recinto. Según Orden de compra ISFODOSU-2023-00606. Pagos parciales.</t>
  </si>
  <si>
    <t>FEM-Pago factura NCF: B1500034205 d/f 02/09/2024, por adquisición de tickets prepagos para el Recinto OR-2023-00608.Pagos Parciales</t>
  </si>
  <si>
    <t>JVM-Pago factura NCF: B1500004087 d/f 27/08/2024, por servicio de mantenimiento a impresora del Recinto. Según Orden de compra ISFODOSU-00187-2024.</t>
  </si>
  <si>
    <t>LNM-Pago factura NCF.B1500034062 d/f/ 23/08/2024, por la compra de Tickets de combustibles (Gasoil) para la operatividad de los vehículos y asignación de los directores del Recinto. OR-2024-00173.Pagos Parciales</t>
  </si>
  <si>
    <t>REC-Pago factura NCF: B1500000041 d/f 17/06/2024, por servicio de catering y refrigerio para diferentes actividades realizadas por la Dirección de Extensión en los Recintos, dirigido a MIPYMES. Según Orden de compra ISFODOSU-2023-00532. Cierre de orden.</t>
  </si>
  <si>
    <t>FEM-Pago factura NCF: B1500000914 d/f 29/08/2024, por adquisición de alimentos para los estudiantes del Recinto.OR-2024-00106.Ultimo Pago.</t>
  </si>
  <si>
    <t>UM-Pago factura NCF: B1500000228 d/f 03/09/2024, por servicio de catering en diversas actividades realizadas en el Recinto. Según Orden de compra ISFODOSU-2023-00172. Pagos parciales.</t>
  </si>
  <si>
    <t>FEM-Pago relación de facturas anexas, por adquisición de agua purificada (botellones de agua) para los estudiantes del Recinto. Según Orden de compra ISFODOSU-2023-00651. Pagos Parciales.</t>
  </si>
  <si>
    <t>FEM-Pago de relación de facturas anexas, por adquisición de alimentos para los estudiantes del Recinto.OR-2024-00121.Cierre de orden.</t>
  </si>
  <si>
    <t>EPH-Pago factura NCF: B1500002241 d/f 09/09/2024, por adquisición de Tickets prepagos de combustibles para uso en el Recinto. Según Orden de compra ISFODOSU-2024-00016. Pagos parciales.</t>
  </si>
  <si>
    <t>EMH-Pago factura NCF:B1500000708 d/f 05/04/2024 por servicio de catering para encuentro de graduandos del Recinto. Según Orden de compra ISFODOSU-2023-00320. Pagos parciales.</t>
  </si>
  <si>
    <t>REC-Pago factura NCF: B1500000023 d/f 13/08/2024, por adquisición de kits escolares para los niños participantes en el campamento de verano 2024. Según Orden de compra ISFODOSU-2024-00321. Pago único.</t>
  </si>
  <si>
    <t>REC-Pago factura NCF: B1500000113 d/f 07/05/2024, correspondiente a la asistencia técnica para el fortalecimiento de la extensión universitaria y publicaciones académicas, cert. CI-0000651-2023. Pagos Parciales.</t>
  </si>
  <si>
    <t>JVM-Pago factura NCF: B1500001024 d/f 29/08/2024, por adquisición de gasoil para la planta del Recinto.OR-2024-00301.Pagos Parciales.</t>
  </si>
  <si>
    <t>FEM-Pago factura NCF: B1500000001 d/f 01/08/2024, por ejecución y organización en actividad de Socialización del Plan Acciones de Mejora (FODA). Según Orden de compra ISFODOSU-2024-00304. Pago único.</t>
  </si>
  <si>
    <t>FEM-Pago factura NCF: B1500002541 d/f 09/09/2024, por adquisición de cajas plásticas transparentes para almacenamiento de archivos en el Recinto. Según Orden de compra ISFODOSU-2024-00354. Pago único.</t>
  </si>
  <si>
    <t>LNM-Pago factura NCF: B1500000313 d/f 10/09/2024, por servicio de mantenimiento y/o reparación de los diferentes Equipos Industriales (inversores y Ascensor) OR-2023-00421.Pagos -2023-00421. Pagos parciales</t>
  </si>
  <si>
    <t>REC-Pago factura NCF: B1500000339 d/f 02/09/2024, por adquisición de lanyards y silbatos para el ISFODOSU.OR-2024-00257.Pago Único.</t>
  </si>
  <si>
    <t>LNM-Pago factura NCF: B1500000883 d/f 30/07/2024, por adquisición de alimentos para los estudiantes del Recinto.OR-2023-00519.Pagos Parciales.</t>
  </si>
  <si>
    <t>FEM-Pago factura NCF: B1500000350 d/f 08/07/2024, por adquisición de artículos ferreteros para ser usado en el Recinto. Según Orden de compra ISFODOSU-2024-00244. Pago único.</t>
  </si>
  <si>
    <t>REC-Pago factura NCF: B1500000596 d/f 08/08/2024, por adquisición de impresiones diversas para uso del ISFODOSU.OR-2024-00286.Unico Pago.</t>
  </si>
  <si>
    <t>REC-Pago factura NCF: E450000053397 d/f 10/09/2024, correspondiente a la cuenta 734699053, líneas Rectoría, septiembre 2024.</t>
  </si>
  <si>
    <t>REC-Pago factura NCF: E450000053355 d/f 10/09/2024, correspondiente a la cuenta 711982560, central telefónica Rectoría, septiembre 2024.</t>
  </si>
  <si>
    <t>REC-Pago factura NCF: B1500013458 d/f 02/09/2024, correspondiente a contrato de Internet plus 100 MB de la Rectoría, mes septiembre 2024.</t>
  </si>
  <si>
    <t>REC-Pago factura NCF: B1500013476 d/f 11/09/2024, correspondiente a contrato de Internet 50 MB del Recinto LNM, por monto de USD2,656.02. A una tasa de 60.0467, mes septiembre 2024.</t>
  </si>
  <si>
    <t>REC-Pago factura NCF: E450000053325 d/f 10/09/2024, correspondiente a la cuenta 705001061, flotilla móvil, septiembre 2024.</t>
  </si>
  <si>
    <t>REC-Pago factura NCF: E450000000306 d/f 26/08/2024, por adquisición de tóneres originales para la Rectoría del ISFODOSU, Dirigido a MIPYMES. Según CERT. de contrato BS-0008958-2024. Pagos parciales.</t>
  </si>
  <si>
    <t>REC-Pago factura NCF: B1500000056 d/f 04/09/2024, por servicio de mantenimiento para los (3) Ascensores de la Rectoría por periodo de un (1) año OR-2023-00711.Pagos Parciales.</t>
  </si>
  <si>
    <t>EMH-Pago factura NCF: B1500000016 d/f 23/08/2024, por alquiler de piscina para impartir clases de natación a los estudiantes del Recinto. Según Orden de Compra ISFODOSU-2024-00189. Correspondiente al mes julio 2024. Pagos parciales.</t>
  </si>
  <si>
    <t>JVM-Pago factura NCF: B1500000239 d/f 02/09/2024, por servicios de mantenimiento y reparación a la 1ra recamara de cuarto frio. Según Orden de compra ISFODOSU-00340-2024. Pago único.</t>
  </si>
  <si>
    <t>FEM-Pago factura NCF: B1500000391 d/f 08/07/2024, por adquisición de alimentos para los estudiantes del Recinto.OR-2024-00113.Pagos Parciales</t>
  </si>
  <si>
    <t>FEM-Pago factura NCF: B1500001490 d/f 15/08/2024, por adquisición de alimentos para los estudiantes del Recinto.OR-2024-0035.Pagos Parciales</t>
  </si>
  <si>
    <t>EMH- Pago factura NCF: E450000000296 d/f 21/08/2024, por adquisición de tóner para la impresora del Recinto.OR-2024-00317.Unico Pago.</t>
  </si>
  <si>
    <t>UM-Pago factura NCF: B1500000399 d/ 02/09/2024, por servicio de transporte para actividades diversas del Recinto.OR-2024-00072.Pagos Parciales.</t>
  </si>
  <si>
    <t>LNM-Pago factura NCF: B1500000737 d/f 11/09/2024.por adquisición de suministro de limpieza y desechables de oficina para la operatividad del Recinto. OR-2024-00369.Unico Pago.</t>
  </si>
  <si>
    <t>LNM-Pago factura NCF: B1500000884 d/f 30/07/2024, por adquisición de alimentos para los estudiantes del Recinto. OR-2023-00368. Pagos parciales.</t>
  </si>
  <si>
    <t>LNM-Pago factura NCF: B1500000885 d/f 30/07/2024, por adquisición de alimentos para los estudiantes del Recinto. OR-2023-00692. Pagos parciales.</t>
  </si>
  <si>
    <t>REC-Pago relación de facturas anexas, por servicios de mantenimiento y/o reparación de flotilla vehicular de la Rectoría. Según Orden de compra ISFODOSU-2023-00612. Pagos parciales.</t>
  </si>
  <si>
    <t>FEM-Pago factura NCF: B1500000042 d/f 27/07/2024, por adquisición de artículos ferreteros para uso en el Recinto. Según Orden de compra ISFODOSU-2024-00243. Pago único.</t>
  </si>
  <si>
    <t>EPH-Pago factura NCF: B1500000499 d/f 13/09/2024, por contratación de servicio de fumigación (compras verdes, del Recinto.OR-2024-00064.Pagos parciales.</t>
  </si>
  <si>
    <t>EMH-Pago factura NCF: B1500001017 d/f 08/08/2024, por adquisición de tickets de combustibles para uso en el Recinto. Según Orden de compra ISFODOSU-2023-00635. Pagos parciales.</t>
  </si>
  <si>
    <t>UM-Pago factura NCF: B1500009855 d/f 11/09/2024, por adquisición de  tickets de combustibles para uso en el Recinto. Según Orden de compra ISFODOSU-2024-00017. Pagos parciales.</t>
  </si>
  <si>
    <t>LNM-Pago factura NCF: B1500001473 d/f 26/07/2024, por adquisición de alimentos para los estudiantes del Recinto.OR-2023-00413. Pagos parciales.</t>
  </si>
  <si>
    <t>FEM-Pago relación de facturas anexas, por servicios de alimentación (almuerzos básicos pre-empacados) en el programa Prepak-12 del Recinto. Según Orden de compra ISFODOSU-2024-00154. 1er pago de la orden.</t>
  </si>
  <si>
    <t>UM-Pago factura NCF: B1500000227 d/f 03/09/2024, por servicios de catering en el Recinto para el área de Recursos Humanos dirigido a MIPYMES. Según Orden de compra ISFODOSU-2024-00178. 1er pago de la orden.</t>
  </si>
  <si>
    <t>LNM-Pago factura NCF: B1500000003 d/f 13/09/2024, por servicios de impresiones para diferentes actividades académicas del Recinto. Según Orden de compra ISFODOSU-2024-00316. Pago único.</t>
  </si>
  <si>
    <t>EMH-Pago factura NCF: B1500000389 d/f 25/07/2024, por adquisición de alimentos para los estudiantes del Recinto. Según Orden de compra ISFODOUSU-2023-00737. Pagos Parciales.</t>
  </si>
  <si>
    <t>LNM-Pago factura NCF: B1500000314 d/f 16/09/2024, por Servicio de impresiones para las diferentes actividades académicas del Recinto.OR-2024-00315.Pago Parciales</t>
  </si>
  <si>
    <t>REC- Pago factura NCF: B1500000113 d/f 12/09/2024, por adquisición de Kits universitarios para estudiantes del ISFODOSU.OR-2024-00196.Unico Pago.</t>
  </si>
  <si>
    <t>UM-Pago factura NCF: B1500002186 d/f 02/09//2024, por servicio de mantenimiento del vehículo Toyota Coaster, placa no. EI01049 del Recinto. OR-2023-00724. Pagos parciales.</t>
  </si>
  <si>
    <t>REC-Pago factura NCF: B1500000301 d/f 03/09/2024, por adquisición de textiles diversos para la Rectoría y el Recinto FEM del ISFODOSU. Según Orden de compra ISFODOSU-2024-00266. Pago único.</t>
  </si>
  <si>
    <t>REC-Pago factura NCF: B1500001056 d/f 19/09/2024, por el uso y goce compartido de sus instalaciones físicas con el Recinto Emilio Prud' Homme del ISFODOSU, cuatrimestre sept.-dic. 2024, Cert. CI-0000043-2023.</t>
  </si>
  <si>
    <t>REC-Pago factura NCF: B1500000424 d/f 16/09/2024, por Servicio de Fumigación de los espacios interiores y exteriores de la Rectoría y FEM.OR-2024-00332.Pagos Parciales.</t>
  </si>
  <si>
    <t>REC-Pago fact NCF: B1500001391 d/f 31 /01/2024, por adquisición de insumos de limpieza para la cocina de la Rectoría del ISFODOSU. Orden de compra ISFODOSU-2023-00254. Pagos parciales.</t>
  </si>
  <si>
    <t>REC-Pago factura NCF: E450000000109 d/f 06/08/2024, por contratación de periódicos de circulación nacional para publicación de Licitaciones Públicas. Según Orden de compra ISFODOSU-2024-00252. Pagos Parciales.</t>
  </si>
  <si>
    <t>FEM-Pago factura NCF.B1500004125, por Adquisición de insumos desechables para el Recinto Félix Evaristo Mejía,dirigido a MiPyme.OR-2024-00138.Unico Pago.</t>
  </si>
  <si>
    <t>EMH-Pago relación facturas anexas, por adquisición de alimento para los estudiantes Recinto.OR-2024-00162.Pagos Parciales.</t>
  </si>
  <si>
    <t>REC-Pago relación facturas anexas, por contrato de prestación de servicios de mant. y servicios gestionados de Universitas Acad. y alojamiento de la infraestructura de la aplic. en servidores. Según CERT. CI-0000453-2024. USD113,782.00 a tasa DOP60.1029.</t>
  </si>
  <si>
    <t>REC-Pago factura NCF. B1500000008 d/f 27/08/2024, por adquisición de alfombras sintéticas para los ascensores y entrada de la Rectoría.OR-2024-00323.Unico Pago.</t>
  </si>
  <si>
    <t>REC-Pago factura NCF.B1500000463 d/f 29/08/2024, por adquisición de insumos varios para el área de Almacén de la Rectoría, del ISFODOSU.OR-2024-00328.Unico Pago.</t>
  </si>
  <si>
    <t>REC-Pago factura NCF: B1500000111 d/f 06/09/2024, por adquisición de Lanyards y Silbatos para los colaboradores del ISFODOSU. Según Orden de compra ISFODOSu-2024-00256. Pago único.</t>
  </si>
  <si>
    <t>UM-Pago factura NCF: B1500000240 d/f 18/09/2024, por servicio de mantenimiento y/o reparaciones diversas (aires acondicionados y planta eléctrica) del Recinto. Según Orden de compra ISFODOSU-2023-00705. Ultimo Pago</t>
  </si>
  <si>
    <t>EMH-Pago factura NCF: B1500000308 d/f 10/09/2024, por adquisición de alimentos para los estudiantes del Recinto. Según orden de compra ISFODOSU-2023-00752. Pagos parciales.</t>
  </si>
  <si>
    <t>REC-Pago factura NCF.B1500000078 d/f 30/082024, por servicio de mantenimiento de sistema de UPS de la Rectoría. Según Orden de compra ISFODOSU-2024-000337. Único Pago</t>
  </si>
  <si>
    <t>EMH- Pago factura NCF: B1500000310 d/f 10/09/2024, por adquisición de alimentos (embutidos y lácteos) para los estudiantes del Recinto. Según Orden de compra ISFODOSU-2024-00172. Pagos parciales.</t>
  </si>
  <si>
    <t>REC-Avance 20%, contra póliza de anticipo No. 17008950, por suministro e implementación del cableado estructurado y fibra óptica para diversas áreas de los Recintos del ISFODOSU. Según CERT. de contrato BS-0007526-2024.</t>
  </si>
  <si>
    <t>20/09/2024</t>
  </si>
  <si>
    <t>27/09/2024</t>
  </si>
  <si>
    <t>25/09/2024</t>
  </si>
  <si>
    <t>26/09/2024</t>
  </si>
  <si>
    <t>30/09/2024</t>
  </si>
  <si>
    <t>012107</t>
  </si>
  <si>
    <t>012108</t>
  </si>
  <si>
    <t>012109</t>
  </si>
  <si>
    <t>012111</t>
  </si>
  <si>
    <t>012112</t>
  </si>
  <si>
    <t>012113</t>
  </si>
  <si>
    <t>012114</t>
  </si>
  <si>
    <t>012115</t>
  </si>
  <si>
    <t>012116</t>
  </si>
  <si>
    <t>012117</t>
  </si>
  <si>
    <t>012118</t>
  </si>
  <si>
    <t>PAGO FACT E450000002263 ADQ UPS DE ESCRITORIOS</t>
  </si>
  <si>
    <t>PAGO FACT B1500000851 ADQUISICION DE DESINFECTANTES PARA RECINTO UM</t>
  </si>
  <si>
    <t>PAGO FACT B1500001061 POR ADQ. DE INSUMOS (JUEGOS DIDACTICOS PARA DOCENCIA T1 Y T2 POR EL AREA D...</t>
  </si>
  <si>
    <t>PAGO FACT B1500000103 ADQ. TARJETA DE DESINTONIZACION DE ETIQUETAS DE SEGURIDAD PARA BIBLIOTECA ...</t>
  </si>
  <si>
    <t>PAGO FACT E4500000023813 ADQ DE CARTUCHOS DE TINTAS</t>
  </si>
  <si>
    <t>pago de factura B150001265 D/F 23/08/2022 ADQUISISION DE ROLLO DE RIBBON, CINTA DE TRANSFEERENCI...</t>
  </si>
  <si>
    <t>PAGO FACT B1500003649 ADQ. DE MATERIALES DE RED PARA LA ADECUACION Y AMPLIACION DEL DEPT. JURIDICO</t>
  </si>
  <si>
    <t>PAGO FACT B1500000101 ADQ. TARJETA DE DESINTONIZACION DE ETIQUETAS DE SEGURIDAD PARA BIBLIOTECA ...</t>
  </si>
  <si>
    <t>PAGO FACT E4500000002603 ADQ DE MEMORIAS USB  RECTORIa</t>
  </si>
  <si>
    <t>PAGO FACT B1500000108 ADQ DE UTENSILIOS Y ARTICULOS DE COCINA RECTORIA</t>
  </si>
  <si>
    <t>PAGO FACT B1500000943  ADQ DE VASOS TERMICOS PARA LAS MADRES Y DOCENTES</t>
  </si>
  <si>
    <t>Cecomsa, S.A.</t>
  </si>
  <si>
    <t>INVERSIONES RHIMARG, SRL</t>
  </si>
  <si>
    <t>Distribuidora Escolar S.A.</t>
  </si>
  <si>
    <t>MULTISERVICIOS ALEMI, SRL</t>
  </si>
  <si>
    <t>BROTHER SRS SUPPLY OFFICES, SRL</t>
  </si>
  <si>
    <t>CENTROXPERT,  SRL</t>
  </si>
  <si>
    <t>SOLVALMEN, SRL</t>
  </si>
  <si>
    <t>OFICENTRO ORIENTAL</t>
  </si>
  <si>
    <t>PAGO A PROVEEDORES AL 30 DE SEPTIEMBRE 2024</t>
  </si>
  <si>
    <t>Corresp.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</si>
</sst>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;@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theme="0"/>
      <name val="Times New Roman"/>
      <family val="1"/>
    </font>
    <font>
      <sz val="8"/>
      <name val="Aptos Narrow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49" fontId="4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2" applyFont="1" applyAlignment="1">
      <alignment horizontal="center" vertical="center" wrapText="1"/>
    </xf>
    <xf numFmtId="2" fontId="6" fillId="0" borderId="0" xfId="2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15" fontId="6" fillId="3" borderId="0" xfId="0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3" xfId="2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4" fontId="6" fillId="3" borderId="2" xfId="2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4" fontId="6" fillId="3" borderId="8" xfId="2" applyFont="1" applyFill="1" applyBorder="1" applyAlignment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9" fontId="6" fillId="3" borderId="0" xfId="1" applyNumberFormat="1" applyFont="1" applyFill="1" applyBorder="1" applyAlignment="1">
      <alignment horizontal="center" vertical="center" wrapText="1"/>
    </xf>
    <xf numFmtId="43" fontId="6" fillId="3" borderId="0" xfId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15" fontId="7" fillId="3" borderId="4" xfId="0" applyNumberFormat="1" applyFont="1" applyFill="1" applyBorder="1" applyAlignment="1">
      <alignment horizontal="center" vertical="center"/>
    </xf>
    <xf numFmtId="49" fontId="6" fillId="3" borderId="4" xfId="1" applyNumberFormat="1" applyFont="1" applyFill="1" applyBorder="1" applyAlignment="1">
      <alignment horizontal="center" vertical="center" wrapText="1"/>
    </xf>
    <xf numFmtId="15" fontId="7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" fontId="7" fillId="4" borderId="0" xfId="0" applyNumberFormat="1" applyFont="1" applyFill="1" applyAlignment="1">
      <alignment horizontal="left" vertical="center"/>
    </xf>
    <xf numFmtId="14" fontId="7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left" vertical="center"/>
    </xf>
    <xf numFmtId="43" fontId="6" fillId="0" borderId="0" xfId="1" applyFont="1" applyBorder="1" applyAlignment="1">
      <alignment horizontal="center" vertical="center" wrapText="1"/>
    </xf>
    <xf numFmtId="43" fontId="6" fillId="4" borderId="0" xfId="0" applyNumberFormat="1" applyFont="1" applyFill="1" applyAlignment="1">
      <alignment horizontal="center" vertical="center" wrapText="1"/>
    </xf>
    <xf numFmtId="15" fontId="6" fillId="4" borderId="0" xfId="0" applyNumberFormat="1" applyFont="1" applyFill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44" fontId="6" fillId="3" borderId="2" xfId="1" applyNumberFormat="1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left" vertical="center"/>
    </xf>
    <xf numFmtId="1" fontId="7" fillId="3" borderId="0" xfId="0" applyNumberFormat="1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3" fontId="7" fillId="3" borderId="0" xfId="0" applyNumberFormat="1" applyFont="1" applyFill="1" applyAlignment="1">
      <alignment horizontal="left" vertical="center"/>
    </xf>
    <xf numFmtId="49" fontId="7" fillId="3" borderId="0" xfId="0" applyNumberFormat="1" applyFont="1" applyFill="1" applyAlignment="1">
      <alignment horizontal="center" vertical="center" wrapText="1"/>
    </xf>
    <xf numFmtId="43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4" fontId="6" fillId="3" borderId="0" xfId="2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7" fillId="4" borderId="0" xfId="0" applyNumberFormat="1" applyFont="1" applyFill="1" applyAlignment="1">
      <alignment horizontal="left" vertical="center"/>
    </xf>
    <xf numFmtId="44" fontId="7" fillId="4" borderId="0" xfId="0" applyNumberFormat="1" applyFont="1" applyFill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 xr:uid="{D4E600B5-F119-4C3C-9964-BC1BA2A378C3}"/>
    <cellStyle name="Normal 3" xfId="4" xr:uid="{5481A75D-27D1-451D-BEE1-C904EC12B69F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" formatCode="0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F00896A5-5A47-437C-AC1D-ED1DECFE7C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7298330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BC9BA8-B6FD-423A-8886-1A4EC9945330}" name="Tabla1" displayName="Tabla1" ref="A9:L213" totalsRowCount="1" headerRowDxfId="29" dataDxfId="27" totalsRowDxfId="25" headerRowBorderDxfId="28" tableBorderDxfId="26" totalsRowBorderDxfId="24">
  <autoFilter ref="A9:L212" xr:uid="{69BC9BA8-B6FD-423A-8886-1A4EC9945330}"/>
  <sortState xmlns:xlrd2="http://schemas.microsoft.com/office/spreadsheetml/2017/richdata2" ref="A10:J146">
    <sortCondition ref="D9:D146"/>
  </sortState>
  <tableColumns count="12">
    <tableColumn id="1" xr3:uid="{D5C8D8D5-AEF7-4A7C-914C-A5013DFFC6A2}" name="No." totalsRowLabel="TOTALES" dataDxfId="23" totalsRowDxfId="11"/>
    <tableColumn id="12" xr3:uid="{A27151A9-E557-46C7-8F42-A12ADCB33B12}" name="Tipo de Pago" dataDxfId="22" totalsRowDxfId="10"/>
    <tableColumn id="5" xr3:uid="{0D2241D3-BAC2-47F1-B437-C715E8F8AA76}" name="Fecha de Documento" dataDxfId="21" totalsRowDxfId="9"/>
    <tableColumn id="4" xr3:uid="{149EB2EE-70AB-4789-9E3C-B2F3237D6530}" name="No. De Documento de Pago" dataDxfId="20" totalsRowDxfId="8"/>
    <tableColumn id="8" xr3:uid="{AA06D80D-5D4A-46CC-8571-A326B7773FEF}" name="Fecha de la Factura" dataDxfId="19" totalsRowDxfId="7"/>
    <tableColumn id="2" xr3:uid="{C30087AA-F7DF-44D6-B861-F0A27B6A51D9}" name="Beneficiario" dataDxfId="18" totalsRowDxfId="6"/>
    <tableColumn id="7" xr3:uid="{E1C160C2-713E-4AB0-8413-182E7365A856}" name="Concepto" dataDxfId="17" totalsRowDxfId="5"/>
    <tableColumn id="11" xr3:uid="{97ACB7C0-3B0B-42A7-A020-A2E2EE465845}" name="Monto Facturado DOP" totalsRowFunction="sum" dataDxfId="16" totalsRowDxfId="4"/>
    <tableColumn id="9" xr3:uid="{163FA476-9026-4CC1-8CA0-D62E43DADB9D}" name="Monto Pagado DOP" totalsRowFunction="sum" dataDxfId="15" totalsRowDxfId="3">
      <calculatedColumnFormula>+Tabla1[[#This Row],[Monto Facturado DOP]]</calculatedColumnFormula>
    </tableColumn>
    <tableColumn id="10" xr3:uid="{B85858D6-E55D-4F00-A96D-0AB155F9E08D}" name="Monto Pendiente DOP" totalsRowLabel="0.00" dataDxfId="14" totalsRowDxfId="2">
      <calculatedColumnFormula>+Tabla1[[#This Row],[Monto Pagado DOP]]-Tabla1[[#This Row],[Monto Facturado DOP]]</calculatedColumnFormula>
    </tableColumn>
    <tableColumn id="13" xr3:uid="{F98DA391-705E-4A5A-B941-CFDA98B12852}" name="Estado" dataDxfId="13" totalsRowDxfId="1"/>
    <tableColumn id="14" xr3:uid="{1352CB57-9F1D-4631-8CEC-CA21952BD28C}" name="Fecha estimada de Pago" dataDxfId="12" totalsRowDxfId="0">
      <calculatedColumnFormula>+Tabla1[[#This Row],[Fecha de Documento]]+15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2"/>
  <sheetViews>
    <sheetView tabSelected="1" view="pageBreakPreview" topLeftCell="A204" zoomScale="64" zoomScaleNormal="100" zoomScaleSheetLayoutView="64" workbookViewId="0">
      <selection activeCell="H224" sqref="H224"/>
    </sheetView>
  </sheetViews>
  <sheetFormatPr baseColWidth="10" defaultColWidth="9.140625" defaultRowHeight="15.75" x14ac:dyDescent="0.25"/>
  <cols>
    <col min="1" max="1" width="9" style="2" bestFit="1" customWidth="1"/>
    <col min="2" max="2" width="17.42578125" style="2" customWidth="1"/>
    <col min="3" max="3" width="27.85546875" style="2" customWidth="1"/>
    <col min="4" max="4" width="32.42578125" style="2" customWidth="1"/>
    <col min="5" max="6" width="23.42578125" style="2" customWidth="1"/>
    <col min="7" max="7" width="38.42578125" style="2" customWidth="1"/>
    <col min="8" max="8" width="27.140625" style="2" customWidth="1"/>
    <col min="9" max="9" width="26.5703125" style="2" customWidth="1"/>
    <col min="10" max="10" width="18" style="4" customWidth="1"/>
    <col min="11" max="11" width="15.42578125" style="2" customWidth="1"/>
    <col min="12" max="12" width="14" style="5" customWidth="1"/>
    <col min="13" max="13" width="28.7109375" style="2" customWidth="1"/>
    <col min="14" max="14" width="24.42578125" style="2" customWidth="1"/>
    <col min="15" max="15" width="23.42578125" style="3" customWidth="1"/>
    <col min="16" max="16384" width="9.140625" style="2"/>
  </cols>
  <sheetData>
    <row r="1" spans="1:15" s="34" customFormat="1" ht="18.75" x14ac:dyDescent="0.3">
      <c r="A1" s="30"/>
      <c r="B1" s="30"/>
      <c r="C1" s="30"/>
      <c r="D1" s="30"/>
      <c r="E1" s="30"/>
      <c r="F1" s="30"/>
      <c r="G1" s="30"/>
      <c r="H1" s="31"/>
      <c r="I1" s="31"/>
      <c r="J1" s="32"/>
      <c r="K1" s="30"/>
      <c r="L1" s="33"/>
    </row>
    <row r="2" spans="1:15" s="34" customFormat="1" ht="18.75" x14ac:dyDescent="0.3">
      <c r="A2" s="30"/>
      <c r="B2" s="30"/>
      <c r="C2" s="30"/>
      <c r="D2" s="30"/>
      <c r="E2" s="30"/>
      <c r="F2" s="30"/>
      <c r="G2" s="30"/>
      <c r="H2" s="31"/>
      <c r="I2" s="31"/>
      <c r="J2" s="32"/>
      <c r="K2" s="30"/>
      <c r="L2" s="33"/>
    </row>
    <row r="3" spans="1:15" s="34" customFormat="1" ht="18.75" x14ac:dyDescent="0.3">
      <c r="A3" s="30"/>
      <c r="B3" s="30"/>
      <c r="C3" s="30"/>
      <c r="D3" s="30"/>
      <c r="E3" s="30"/>
      <c r="F3" s="30"/>
      <c r="G3" s="30"/>
      <c r="H3" s="31"/>
      <c r="I3" s="31"/>
      <c r="J3" s="32"/>
      <c r="K3" s="30"/>
      <c r="L3" s="33"/>
    </row>
    <row r="4" spans="1:15" s="34" customFormat="1" ht="18.75" x14ac:dyDescent="0.3">
      <c r="A4" s="30"/>
      <c r="B4" s="30"/>
      <c r="C4" s="30"/>
      <c r="D4" s="30"/>
      <c r="E4" s="30"/>
      <c r="F4" s="30"/>
      <c r="G4" s="30"/>
      <c r="H4" s="31"/>
      <c r="I4" s="31"/>
      <c r="J4" s="32"/>
      <c r="K4" s="30"/>
      <c r="L4" s="33"/>
    </row>
    <row r="5" spans="1:15" s="34" customFormat="1" ht="18.75" x14ac:dyDescent="0.3">
      <c r="A5" s="58" t="s">
        <v>60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5" s="34" customFormat="1" ht="18.75" x14ac:dyDescent="0.3">
      <c r="A6" s="58" t="s">
        <v>402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5" s="34" customFormat="1" ht="18.75" x14ac:dyDescent="0.3">
      <c r="A7" s="58" t="s">
        <v>61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5" s="34" customFormat="1" ht="18.75" x14ac:dyDescent="0.3">
      <c r="A8" s="35" t="s">
        <v>403</v>
      </c>
      <c r="B8" s="35"/>
      <c r="C8" s="30"/>
      <c r="D8" s="30"/>
      <c r="E8" s="30"/>
      <c r="F8" s="30"/>
      <c r="G8" s="30"/>
      <c r="H8" s="31"/>
      <c r="I8" s="31"/>
      <c r="J8" s="32"/>
      <c r="K8" s="36" t="s">
        <v>62</v>
      </c>
      <c r="L8" s="37">
        <v>45579</v>
      </c>
    </row>
    <row r="9" spans="1:15" ht="47.25" x14ac:dyDescent="0.25">
      <c r="A9" s="8" t="s">
        <v>43</v>
      </c>
      <c r="B9" s="1" t="s">
        <v>44</v>
      </c>
      <c r="C9" s="1" t="s">
        <v>45</v>
      </c>
      <c r="D9" s="1" t="s">
        <v>46</v>
      </c>
      <c r="E9" s="1" t="s">
        <v>47</v>
      </c>
      <c r="F9" s="1" t="s">
        <v>0</v>
      </c>
      <c r="G9" s="1" t="s">
        <v>48</v>
      </c>
      <c r="H9" s="9" t="s">
        <v>49</v>
      </c>
      <c r="I9" s="10" t="s">
        <v>50</v>
      </c>
      <c r="J9" s="11" t="s">
        <v>51</v>
      </c>
      <c r="K9" s="1" t="s">
        <v>52</v>
      </c>
      <c r="L9" s="12" t="s">
        <v>53</v>
      </c>
      <c r="O9" s="2"/>
    </row>
    <row r="10" spans="1:15" ht="94.5" x14ac:dyDescent="0.25">
      <c r="A10" s="13">
        <v>1</v>
      </c>
      <c r="B10" s="14" t="s">
        <v>42</v>
      </c>
      <c r="C10" s="20" t="s">
        <v>135</v>
      </c>
      <c r="D10" s="14">
        <v>9685</v>
      </c>
      <c r="E10" s="20" t="s">
        <v>93</v>
      </c>
      <c r="F10" s="14" t="s">
        <v>155</v>
      </c>
      <c r="G10" s="14" t="s">
        <v>210</v>
      </c>
      <c r="H10" s="15">
        <v>143755</v>
      </c>
      <c r="I10" s="15">
        <f>+Tabla1[[#This Row],[Monto Facturado DOP]]</f>
        <v>143755</v>
      </c>
      <c r="J10" s="47">
        <v>0</v>
      </c>
      <c r="K10" s="14" t="s">
        <v>54</v>
      </c>
      <c r="L10" s="16">
        <f>+Tabla1[[#This Row],[Fecha de Documento]]+15</f>
        <v>45552</v>
      </c>
      <c r="O10" s="2"/>
    </row>
    <row r="11" spans="1:15" ht="78.75" x14ac:dyDescent="0.25">
      <c r="A11" s="13">
        <v>2</v>
      </c>
      <c r="B11" s="14" t="s">
        <v>42</v>
      </c>
      <c r="C11" s="20" t="s">
        <v>135</v>
      </c>
      <c r="D11" s="14">
        <v>9704</v>
      </c>
      <c r="E11" s="20" t="s">
        <v>12</v>
      </c>
      <c r="F11" s="14" t="s">
        <v>63</v>
      </c>
      <c r="G11" s="14" t="s">
        <v>211</v>
      </c>
      <c r="H11" s="15">
        <v>98334</v>
      </c>
      <c r="I11" s="15">
        <f>+Tabla1[[#This Row],[Monto Facturado DOP]]</f>
        <v>98334</v>
      </c>
      <c r="J11" s="47">
        <v>0</v>
      </c>
      <c r="K11" s="14" t="s">
        <v>54</v>
      </c>
      <c r="L11" s="16">
        <f>+Tabla1[[#This Row],[Fecha de Documento]]+15</f>
        <v>45552</v>
      </c>
      <c r="O11" s="2"/>
    </row>
    <row r="12" spans="1:15" ht="78.75" x14ac:dyDescent="0.25">
      <c r="A12" s="13">
        <v>3</v>
      </c>
      <c r="B12" s="14" t="s">
        <v>42</v>
      </c>
      <c r="C12" s="20" t="s">
        <v>135</v>
      </c>
      <c r="D12" s="14">
        <v>9717</v>
      </c>
      <c r="E12" s="20" t="s">
        <v>73</v>
      </c>
      <c r="F12" s="14" t="s">
        <v>156</v>
      </c>
      <c r="G12" s="14" t="s">
        <v>212</v>
      </c>
      <c r="H12" s="15">
        <v>107050</v>
      </c>
      <c r="I12" s="15">
        <f>+Tabla1[[#This Row],[Monto Facturado DOP]]</f>
        <v>107050</v>
      </c>
      <c r="J12" s="47">
        <v>0</v>
      </c>
      <c r="K12" s="14" t="s">
        <v>54</v>
      </c>
      <c r="L12" s="16">
        <f>+Tabla1[[#This Row],[Fecha de Documento]]+15</f>
        <v>45552</v>
      </c>
      <c r="O12" s="2"/>
    </row>
    <row r="13" spans="1:15" ht="94.5" x14ac:dyDescent="0.25">
      <c r="A13" s="13">
        <v>4</v>
      </c>
      <c r="B13" s="14" t="s">
        <v>42</v>
      </c>
      <c r="C13" s="20" t="s">
        <v>135</v>
      </c>
      <c r="D13" s="14">
        <v>9720</v>
      </c>
      <c r="E13" s="20" t="s">
        <v>93</v>
      </c>
      <c r="F13" s="14" t="s">
        <v>155</v>
      </c>
      <c r="G13" s="14" t="s">
        <v>213</v>
      </c>
      <c r="H13" s="15">
        <v>88640</v>
      </c>
      <c r="I13" s="15">
        <f>+Tabla1[[#This Row],[Monto Facturado DOP]]</f>
        <v>88640</v>
      </c>
      <c r="J13" s="47">
        <v>0</v>
      </c>
      <c r="K13" s="14" t="s">
        <v>54</v>
      </c>
      <c r="L13" s="16">
        <f>+Tabla1[[#This Row],[Fecha de Documento]]+15</f>
        <v>45552</v>
      </c>
      <c r="O13" s="2"/>
    </row>
    <row r="14" spans="1:15" ht="63" x14ac:dyDescent="0.25">
      <c r="A14" s="13">
        <v>5</v>
      </c>
      <c r="B14" s="14" t="s">
        <v>42</v>
      </c>
      <c r="C14" s="20" t="s">
        <v>135</v>
      </c>
      <c r="D14" s="14">
        <v>9722</v>
      </c>
      <c r="E14" s="20" t="s">
        <v>79</v>
      </c>
      <c r="F14" s="14" t="s">
        <v>157</v>
      </c>
      <c r="G14" s="14" t="s">
        <v>214</v>
      </c>
      <c r="H14" s="15">
        <v>51500</v>
      </c>
      <c r="I14" s="15">
        <f>+Tabla1[[#This Row],[Monto Facturado DOP]]</f>
        <v>51500</v>
      </c>
      <c r="J14" s="47">
        <v>0</v>
      </c>
      <c r="K14" s="14" t="s">
        <v>54</v>
      </c>
      <c r="L14" s="16">
        <f>+Tabla1[[#This Row],[Fecha de Documento]]+15</f>
        <v>45552</v>
      </c>
      <c r="O14" s="2"/>
    </row>
    <row r="15" spans="1:15" ht="94.5" x14ac:dyDescent="0.25">
      <c r="A15" s="13">
        <v>6</v>
      </c>
      <c r="B15" s="14" t="s">
        <v>42</v>
      </c>
      <c r="C15" s="20" t="s">
        <v>135</v>
      </c>
      <c r="D15" s="14">
        <v>9726</v>
      </c>
      <c r="E15" s="20" t="s">
        <v>70</v>
      </c>
      <c r="F15" s="14" t="s">
        <v>158</v>
      </c>
      <c r="G15" s="14" t="s">
        <v>215</v>
      </c>
      <c r="H15" s="15">
        <v>359522.4</v>
      </c>
      <c r="I15" s="15">
        <f>+Tabla1[[#This Row],[Monto Facturado DOP]]</f>
        <v>359522.4</v>
      </c>
      <c r="J15" s="47">
        <v>0</v>
      </c>
      <c r="K15" s="14" t="s">
        <v>54</v>
      </c>
      <c r="L15" s="16">
        <f>+Tabla1[[#This Row],[Fecha de Documento]]+15</f>
        <v>45552</v>
      </c>
      <c r="O15" s="2"/>
    </row>
    <row r="16" spans="1:15" ht="78.75" x14ac:dyDescent="0.25">
      <c r="A16" s="13">
        <v>7</v>
      </c>
      <c r="B16" s="14" t="s">
        <v>42</v>
      </c>
      <c r="C16" s="20" t="s">
        <v>135</v>
      </c>
      <c r="D16" s="14">
        <v>9728</v>
      </c>
      <c r="E16" s="20" t="s">
        <v>89</v>
      </c>
      <c r="F16" s="14" t="s">
        <v>11</v>
      </c>
      <c r="G16" s="14" t="s">
        <v>216</v>
      </c>
      <c r="H16" s="15">
        <v>97220.5</v>
      </c>
      <c r="I16" s="15">
        <f>+Tabla1[[#This Row],[Monto Facturado DOP]]</f>
        <v>97220.5</v>
      </c>
      <c r="J16" s="47">
        <v>0</v>
      </c>
      <c r="K16" s="14" t="s">
        <v>54</v>
      </c>
      <c r="L16" s="16">
        <f>+Tabla1[[#This Row],[Fecha de Documento]]+15</f>
        <v>45552</v>
      </c>
      <c r="O16" s="2"/>
    </row>
    <row r="17" spans="1:15" ht="63" x14ac:dyDescent="0.25">
      <c r="A17" s="13">
        <v>8</v>
      </c>
      <c r="B17" s="14" t="s">
        <v>42</v>
      </c>
      <c r="C17" s="20" t="s">
        <v>135</v>
      </c>
      <c r="D17" s="14">
        <v>9732</v>
      </c>
      <c r="E17" s="20" t="s">
        <v>108</v>
      </c>
      <c r="F17" s="14" t="s">
        <v>159</v>
      </c>
      <c r="G17" s="14" t="s">
        <v>217</v>
      </c>
      <c r="H17" s="15">
        <v>11800</v>
      </c>
      <c r="I17" s="15">
        <f>+Tabla1[[#This Row],[Monto Facturado DOP]]</f>
        <v>11800</v>
      </c>
      <c r="J17" s="47">
        <v>0</v>
      </c>
      <c r="K17" s="14" t="s">
        <v>54</v>
      </c>
      <c r="L17" s="16">
        <f>+Tabla1[[#This Row],[Fecha de Documento]]+15</f>
        <v>45552</v>
      </c>
      <c r="O17" s="2"/>
    </row>
    <row r="18" spans="1:15" ht="78.75" x14ac:dyDescent="0.25">
      <c r="A18" s="13">
        <v>9</v>
      </c>
      <c r="B18" s="14" t="s">
        <v>42</v>
      </c>
      <c r="C18" s="20" t="s">
        <v>135</v>
      </c>
      <c r="D18" s="14">
        <v>9748</v>
      </c>
      <c r="E18" s="20" t="s">
        <v>16</v>
      </c>
      <c r="F18" s="14" t="s">
        <v>160</v>
      </c>
      <c r="G18" s="14" t="s">
        <v>218</v>
      </c>
      <c r="H18" s="15">
        <v>170538.78</v>
      </c>
      <c r="I18" s="15">
        <f>+Tabla1[[#This Row],[Monto Facturado DOP]]</f>
        <v>170538.78</v>
      </c>
      <c r="J18" s="47">
        <v>0</v>
      </c>
      <c r="K18" s="14" t="s">
        <v>54</v>
      </c>
      <c r="L18" s="16">
        <f>+Tabla1[[#This Row],[Fecha de Documento]]+15</f>
        <v>45552</v>
      </c>
      <c r="O18" s="2"/>
    </row>
    <row r="19" spans="1:15" ht="78.75" x14ac:dyDescent="0.25">
      <c r="A19" s="13">
        <v>10</v>
      </c>
      <c r="B19" s="14" t="s">
        <v>42</v>
      </c>
      <c r="C19" s="20" t="s">
        <v>135</v>
      </c>
      <c r="D19" s="14">
        <v>9748</v>
      </c>
      <c r="E19" s="20" t="s">
        <v>88</v>
      </c>
      <c r="F19" s="14" t="s">
        <v>160</v>
      </c>
      <c r="G19" s="14" t="s">
        <v>218</v>
      </c>
      <c r="H19" s="15">
        <v>564960.98</v>
      </c>
      <c r="I19" s="15">
        <f>+Tabla1[[#This Row],[Monto Facturado DOP]]</f>
        <v>564960.98</v>
      </c>
      <c r="J19" s="47">
        <v>0</v>
      </c>
      <c r="K19" s="14" t="s">
        <v>54</v>
      </c>
      <c r="L19" s="16">
        <f>+Tabla1[[#This Row],[Fecha de Documento]]+15</f>
        <v>45552</v>
      </c>
      <c r="O19" s="2"/>
    </row>
    <row r="20" spans="1:15" ht="78.75" x14ac:dyDescent="0.25">
      <c r="A20" s="13">
        <v>11</v>
      </c>
      <c r="B20" s="14" t="s">
        <v>42</v>
      </c>
      <c r="C20" s="20" t="s">
        <v>135</v>
      </c>
      <c r="D20" s="14">
        <v>9748</v>
      </c>
      <c r="E20" s="20" t="s">
        <v>101</v>
      </c>
      <c r="F20" s="14" t="s">
        <v>160</v>
      </c>
      <c r="G20" s="14" t="s">
        <v>218</v>
      </c>
      <c r="H20" s="15">
        <v>26996.240000000002</v>
      </c>
      <c r="I20" s="15">
        <f>+Tabla1[[#This Row],[Monto Facturado DOP]]</f>
        <v>26996.240000000002</v>
      </c>
      <c r="J20" s="47">
        <v>0</v>
      </c>
      <c r="K20" s="14" t="s">
        <v>54</v>
      </c>
      <c r="L20" s="16">
        <f>+Tabla1[[#This Row],[Fecha de Documento]]+15</f>
        <v>45552</v>
      </c>
      <c r="O20" s="2"/>
    </row>
    <row r="21" spans="1:15" ht="94.5" x14ac:dyDescent="0.25">
      <c r="A21" s="13">
        <v>12</v>
      </c>
      <c r="B21" s="14" t="s">
        <v>42</v>
      </c>
      <c r="C21" s="20" t="s">
        <v>139</v>
      </c>
      <c r="D21" s="14">
        <v>9761</v>
      </c>
      <c r="E21" s="20" t="s">
        <v>83</v>
      </c>
      <c r="F21" s="14" t="s">
        <v>38</v>
      </c>
      <c r="G21" s="14" t="s">
        <v>219</v>
      </c>
      <c r="H21" s="15">
        <v>77526</v>
      </c>
      <c r="I21" s="15">
        <f>+Tabla1[[#This Row],[Monto Facturado DOP]]</f>
        <v>77526</v>
      </c>
      <c r="J21" s="47">
        <v>0</v>
      </c>
      <c r="K21" s="14" t="s">
        <v>54</v>
      </c>
      <c r="L21" s="16">
        <f>+Tabla1[[#This Row],[Fecha de Documento]]+15</f>
        <v>45553</v>
      </c>
      <c r="O21" s="2"/>
    </row>
    <row r="22" spans="1:15" ht="110.25" x14ac:dyDescent="0.25">
      <c r="A22" s="13">
        <v>13</v>
      </c>
      <c r="B22" s="14" t="s">
        <v>42</v>
      </c>
      <c r="C22" s="20" t="s">
        <v>139</v>
      </c>
      <c r="D22" s="14">
        <v>9762</v>
      </c>
      <c r="E22" s="20" t="s">
        <v>127</v>
      </c>
      <c r="F22" s="14" t="s">
        <v>118</v>
      </c>
      <c r="G22" s="14" t="s">
        <v>220</v>
      </c>
      <c r="H22" s="15">
        <v>703280</v>
      </c>
      <c r="I22" s="15">
        <f>+Tabla1[[#This Row],[Monto Facturado DOP]]</f>
        <v>703280</v>
      </c>
      <c r="J22" s="47">
        <v>0</v>
      </c>
      <c r="K22" s="14" t="s">
        <v>54</v>
      </c>
      <c r="L22" s="16">
        <f>+Tabla1[[#This Row],[Fecha de Documento]]+15</f>
        <v>45553</v>
      </c>
      <c r="O22" s="2"/>
    </row>
    <row r="23" spans="1:15" ht="78.75" x14ac:dyDescent="0.25">
      <c r="A23" s="13">
        <v>14</v>
      </c>
      <c r="B23" s="14" t="s">
        <v>42</v>
      </c>
      <c r="C23" s="20" t="s">
        <v>139</v>
      </c>
      <c r="D23" s="14">
        <v>9764</v>
      </c>
      <c r="E23" s="20" t="s">
        <v>76</v>
      </c>
      <c r="F23" s="14" t="s">
        <v>124</v>
      </c>
      <c r="G23" s="14" t="s">
        <v>221</v>
      </c>
      <c r="H23" s="15">
        <v>73422.17</v>
      </c>
      <c r="I23" s="15">
        <f>+Tabla1[[#This Row],[Monto Facturado DOP]]</f>
        <v>73422.17</v>
      </c>
      <c r="J23" s="47">
        <v>0</v>
      </c>
      <c r="K23" s="14" t="s">
        <v>54</v>
      </c>
      <c r="L23" s="16">
        <f>+Tabla1[[#This Row],[Fecha de Documento]]+15</f>
        <v>45553</v>
      </c>
      <c r="O23" s="2"/>
    </row>
    <row r="24" spans="1:15" ht="78.75" x14ac:dyDescent="0.25">
      <c r="A24" s="13">
        <v>15</v>
      </c>
      <c r="B24" s="14" t="s">
        <v>42</v>
      </c>
      <c r="C24" s="20" t="s">
        <v>139</v>
      </c>
      <c r="D24" s="14">
        <v>9764</v>
      </c>
      <c r="E24" s="20" t="s">
        <v>103</v>
      </c>
      <c r="F24" s="14" t="s">
        <v>124</v>
      </c>
      <c r="G24" s="14" t="s">
        <v>221</v>
      </c>
      <c r="H24" s="15">
        <v>62933.29</v>
      </c>
      <c r="I24" s="15">
        <f>+Tabla1[[#This Row],[Monto Facturado DOP]]</f>
        <v>62933.29</v>
      </c>
      <c r="J24" s="47">
        <v>0</v>
      </c>
      <c r="K24" s="14" t="s">
        <v>54</v>
      </c>
      <c r="L24" s="16">
        <f>+Tabla1[[#This Row],[Fecha de Documento]]+15</f>
        <v>45553</v>
      </c>
      <c r="O24" s="2"/>
    </row>
    <row r="25" spans="1:15" ht="110.25" x14ac:dyDescent="0.25">
      <c r="A25" s="13">
        <v>16</v>
      </c>
      <c r="B25" s="14" t="s">
        <v>42</v>
      </c>
      <c r="C25" s="20" t="s">
        <v>139</v>
      </c>
      <c r="D25" s="14">
        <v>9766</v>
      </c>
      <c r="E25" s="20" t="s">
        <v>71</v>
      </c>
      <c r="F25" s="14" t="s">
        <v>161</v>
      </c>
      <c r="G25" s="14" t="s">
        <v>222</v>
      </c>
      <c r="H25" s="15">
        <v>885566.4</v>
      </c>
      <c r="I25" s="15">
        <f>+Tabla1[[#This Row],[Monto Facturado DOP]]</f>
        <v>885566.4</v>
      </c>
      <c r="J25" s="47">
        <v>0</v>
      </c>
      <c r="K25" s="14" t="s">
        <v>54</v>
      </c>
      <c r="L25" s="16">
        <f>+Tabla1[[#This Row],[Fecha de Documento]]+15</f>
        <v>45553</v>
      </c>
      <c r="O25" s="2"/>
    </row>
    <row r="26" spans="1:15" ht="78.75" x14ac:dyDescent="0.25">
      <c r="A26" s="13">
        <v>17</v>
      </c>
      <c r="B26" s="14" t="s">
        <v>42</v>
      </c>
      <c r="C26" s="20" t="s">
        <v>139</v>
      </c>
      <c r="D26" s="14">
        <v>9769</v>
      </c>
      <c r="E26" s="20" t="s">
        <v>102</v>
      </c>
      <c r="F26" s="14" t="s">
        <v>162</v>
      </c>
      <c r="G26" s="14" t="s">
        <v>223</v>
      </c>
      <c r="H26" s="15">
        <v>103840</v>
      </c>
      <c r="I26" s="15">
        <f>+Tabla1[[#This Row],[Monto Facturado DOP]]</f>
        <v>103840</v>
      </c>
      <c r="J26" s="47">
        <v>0</v>
      </c>
      <c r="K26" s="14" t="s">
        <v>54</v>
      </c>
      <c r="L26" s="16">
        <f>+Tabla1[[#This Row],[Fecha de Documento]]+15</f>
        <v>45553</v>
      </c>
      <c r="O26" s="2"/>
    </row>
    <row r="27" spans="1:15" ht="94.5" x14ac:dyDescent="0.25">
      <c r="A27" s="13">
        <v>18</v>
      </c>
      <c r="B27" s="14" t="s">
        <v>42</v>
      </c>
      <c r="C27" s="20" t="s">
        <v>139</v>
      </c>
      <c r="D27" s="14">
        <v>9771</v>
      </c>
      <c r="E27" s="20" t="s">
        <v>128</v>
      </c>
      <c r="F27" s="14" t="s">
        <v>163</v>
      </c>
      <c r="G27" s="14" t="s">
        <v>224</v>
      </c>
      <c r="H27" s="15">
        <v>159070.1</v>
      </c>
      <c r="I27" s="15">
        <f>+Tabla1[[#This Row],[Monto Facturado DOP]]</f>
        <v>159070.1</v>
      </c>
      <c r="J27" s="47">
        <v>0</v>
      </c>
      <c r="K27" s="14" t="s">
        <v>54</v>
      </c>
      <c r="L27" s="16">
        <f>+Tabla1[[#This Row],[Fecha de Documento]]+15</f>
        <v>45553</v>
      </c>
      <c r="O27" s="2"/>
    </row>
    <row r="28" spans="1:15" ht="63" x14ac:dyDescent="0.25">
      <c r="A28" s="13">
        <v>19</v>
      </c>
      <c r="B28" s="14" t="s">
        <v>42</v>
      </c>
      <c r="C28" s="20" t="s">
        <v>139</v>
      </c>
      <c r="D28" s="14">
        <v>9774</v>
      </c>
      <c r="E28" s="20" t="s">
        <v>95</v>
      </c>
      <c r="F28" s="14" t="s">
        <v>163</v>
      </c>
      <c r="G28" s="14" t="s">
        <v>225</v>
      </c>
      <c r="H28" s="15">
        <v>17615.689999999999</v>
      </c>
      <c r="I28" s="15">
        <f>+Tabla1[[#This Row],[Monto Facturado DOP]]</f>
        <v>17615.689999999999</v>
      </c>
      <c r="J28" s="47">
        <v>0</v>
      </c>
      <c r="K28" s="14" t="s">
        <v>54</v>
      </c>
      <c r="L28" s="16">
        <f>+Tabla1[[#This Row],[Fecha de Documento]]+15</f>
        <v>45553</v>
      </c>
      <c r="O28" s="2"/>
    </row>
    <row r="29" spans="1:15" ht="78.75" x14ac:dyDescent="0.25">
      <c r="A29" s="13">
        <v>20</v>
      </c>
      <c r="B29" s="14" t="s">
        <v>42</v>
      </c>
      <c r="C29" s="20" t="s">
        <v>139</v>
      </c>
      <c r="D29" s="14">
        <v>9776</v>
      </c>
      <c r="E29" s="20" t="s">
        <v>28</v>
      </c>
      <c r="F29" s="14" t="s">
        <v>114</v>
      </c>
      <c r="G29" s="14" t="s">
        <v>226</v>
      </c>
      <c r="H29" s="15">
        <v>46200</v>
      </c>
      <c r="I29" s="15">
        <f>+Tabla1[[#This Row],[Monto Facturado DOP]]</f>
        <v>46200</v>
      </c>
      <c r="J29" s="47">
        <v>0</v>
      </c>
      <c r="K29" s="14" t="s">
        <v>54</v>
      </c>
      <c r="L29" s="16">
        <f>+Tabla1[[#This Row],[Fecha de Documento]]+15</f>
        <v>45553</v>
      </c>
      <c r="O29" s="2"/>
    </row>
    <row r="30" spans="1:15" ht="110.25" x14ac:dyDescent="0.25">
      <c r="A30" s="13">
        <v>21</v>
      </c>
      <c r="B30" s="14" t="s">
        <v>42</v>
      </c>
      <c r="C30" s="20" t="s">
        <v>139</v>
      </c>
      <c r="D30" s="14">
        <v>9780</v>
      </c>
      <c r="E30" s="20" t="s">
        <v>72</v>
      </c>
      <c r="F30" s="14" t="s">
        <v>164</v>
      </c>
      <c r="G30" s="14" t="s">
        <v>227</v>
      </c>
      <c r="H30" s="15">
        <v>889130</v>
      </c>
      <c r="I30" s="15">
        <f>+Tabla1[[#This Row],[Monto Facturado DOP]]</f>
        <v>889130</v>
      </c>
      <c r="J30" s="47">
        <v>0</v>
      </c>
      <c r="K30" s="14" t="s">
        <v>54</v>
      </c>
      <c r="L30" s="16">
        <f>+Tabla1[[#This Row],[Fecha de Documento]]+15</f>
        <v>45553</v>
      </c>
      <c r="O30" s="2"/>
    </row>
    <row r="31" spans="1:15" ht="78.75" x14ac:dyDescent="0.25">
      <c r="A31" s="13">
        <v>22</v>
      </c>
      <c r="B31" s="14" t="s">
        <v>42</v>
      </c>
      <c r="C31" s="20" t="s">
        <v>139</v>
      </c>
      <c r="D31" s="14">
        <v>9786</v>
      </c>
      <c r="E31" s="20" t="s">
        <v>70</v>
      </c>
      <c r="F31" s="14" t="s">
        <v>35</v>
      </c>
      <c r="G31" s="14" t="s">
        <v>228</v>
      </c>
      <c r="H31" s="15">
        <v>30607.599999999999</v>
      </c>
      <c r="I31" s="15">
        <f>+Tabla1[[#This Row],[Monto Facturado DOP]]</f>
        <v>30607.599999999999</v>
      </c>
      <c r="J31" s="47">
        <v>0</v>
      </c>
      <c r="K31" s="14" t="s">
        <v>54</v>
      </c>
      <c r="L31" s="16">
        <f>+Tabla1[[#This Row],[Fecha de Documento]]+15</f>
        <v>45553</v>
      </c>
      <c r="O31" s="2"/>
    </row>
    <row r="32" spans="1:15" ht="78.75" x14ac:dyDescent="0.25">
      <c r="A32" s="13">
        <v>23</v>
      </c>
      <c r="B32" s="14" t="s">
        <v>42</v>
      </c>
      <c r="C32" s="20" t="s">
        <v>139</v>
      </c>
      <c r="D32" s="14">
        <v>9788</v>
      </c>
      <c r="E32" s="20" t="s">
        <v>21</v>
      </c>
      <c r="F32" s="14" t="s">
        <v>165</v>
      </c>
      <c r="G32" s="14" t="s">
        <v>229</v>
      </c>
      <c r="H32" s="15">
        <v>12300</v>
      </c>
      <c r="I32" s="15">
        <f>+Tabla1[[#This Row],[Monto Facturado DOP]]</f>
        <v>12300</v>
      </c>
      <c r="J32" s="47">
        <v>0</v>
      </c>
      <c r="K32" s="14" t="s">
        <v>54</v>
      </c>
      <c r="L32" s="16">
        <f>+Tabla1[[#This Row],[Fecha de Documento]]+15</f>
        <v>45553</v>
      </c>
      <c r="O32" s="2"/>
    </row>
    <row r="33" spans="1:15" ht="78.75" x14ac:dyDescent="0.25">
      <c r="A33" s="13">
        <v>24</v>
      </c>
      <c r="B33" s="14" t="s">
        <v>42</v>
      </c>
      <c r="C33" s="20" t="s">
        <v>139</v>
      </c>
      <c r="D33" s="14">
        <v>9788</v>
      </c>
      <c r="E33" s="20" t="s">
        <v>69</v>
      </c>
      <c r="F33" s="14" t="s">
        <v>165</v>
      </c>
      <c r="G33" s="14" t="s">
        <v>229</v>
      </c>
      <c r="H33" s="15">
        <v>4380</v>
      </c>
      <c r="I33" s="15">
        <f>+Tabla1[[#This Row],[Monto Facturado DOP]]</f>
        <v>4380</v>
      </c>
      <c r="J33" s="47">
        <v>0</v>
      </c>
      <c r="K33" s="14" t="s">
        <v>54</v>
      </c>
      <c r="L33" s="16">
        <f>+Tabla1[[#This Row],[Fecha de Documento]]+15</f>
        <v>45553</v>
      </c>
      <c r="O33" s="2"/>
    </row>
    <row r="34" spans="1:15" ht="78.75" x14ac:dyDescent="0.25">
      <c r="A34" s="13">
        <v>25</v>
      </c>
      <c r="B34" s="14" t="s">
        <v>42</v>
      </c>
      <c r="C34" s="20" t="s">
        <v>139</v>
      </c>
      <c r="D34" s="14">
        <v>9788</v>
      </c>
      <c r="E34" s="20" t="s">
        <v>79</v>
      </c>
      <c r="F34" s="14" t="s">
        <v>165</v>
      </c>
      <c r="G34" s="14" t="s">
        <v>229</v>
      </c>
      <c r="H34" s="15">
        <v>13860</v>
      </c>
      <c r="I34" s="15">
        <f>+Tabla1[[#This Row],[Monto Facturado DOP]]</f>
        <v>13860</v>
      </c>
      <c r="J34" s="47">
        <v>0</v>
      </c>
      <c r="K34" s="14" t="s">
        <v>54</v>
      </c>
      <c r="L34" s="16">
        <f>+Tabla1[[#This Row],[Fecha de Documento]]+15</f>
        <v>45553</v>
      </c>
      <c r="O34" s="2"/>
    </row>
    <row r="35" spans="1:15" ht="94.5" x14ac:dyDescent="0.25">
      <c r="A35" s="13">
        <v>26</v>
      </c>
      <c r="B35" s="14" t="s">
        <v>42</v>
      </c>
      <c r="C35" s="20" t="s">
        <v>139</v>
      </c>
      <c r="D35" s="14">
        <v>9791</v>
      </c>
      <c r="E35" s="20" t="s">
        <v>77</v>
      </c>
      <c r="F35" s="14" t="s">
        <v>165</v>
      </c>
      <c r="G35" s="14" t="s">
        <v>230</v>
      </c>
      <c r="H35" s="15">
        <v>41300</v>
      </c>
      <c r="I35" s="15">
        <f>+Tabla1[[#This Row],[Monto Facturado DOP]]</f>
        <v>41300</v>
      </c>
      <c r="J35" s="47">
        <v>0</v>
      </c>
      <c r="K35" s="14" t="s">
        <v>54</v>
      </c>
      <c r="L35" s="16">
        <f>+Tabla1[[#This Row],[Fecha de Documento]]+15</f>
        <v>45553</v>
      </c>
      <c r="O35" s="2"/>
    </row>
    <row r="36" spans="1:15" ht="94.5" x14ac:dyDescent="0.25">
      <c r="A36" s="13">
        <v>27</v>
      </c>
      <c r="B36" s="14" t="s">
        <v>42</v>
      </c>
      <c r="C36" s="20" t="s">
        <v>139</v>
      </c>
      <c r="D36" s="14">
        <v>9794</v>
      </c>
      <c r="E36" s="20" t="s">
        <v>98</v>
      </c>
      <c r="F36" s="14" t="s">
        <v>126</v>
      </c>
      <c r="G36" s="14" t="s">
        <v>231</v>
      </c>
      <c r="H36" s="15">
        <v>86568.19</v>
      </c>
      <c r="I36" s="15">
        <f>+Tabla1[[#This Row],[Monto Facturado DOP]]</f>
        <v>86568.19</v>
      </c>
      <c r="J36" s="47">
        <v>0</v>
      </c>
      <c r="K36" s="14" t="s">
        <v>54</v>
      </c>
      <c r="L36" s="16">
        <f>+Tabla1[[#This Row],[Fecha de Documento]]+15</f>
        <v>45553</v>
      </c>
      <c r="O36" s="2"/>
    </row>
    <row r="37" spans="1:15" ht="94.5" x14ac:dyDescent="0.25">
      <c r="A37" s="13">
        <v>28</v>
      </c>
      <c r="B37" s="14" t="s">
        <v>42</v>
      </c>
      <c r="C37" s="20" t="s">
        <v>139</v>
      </c>
      <c r="D37" s="14">
        <v>9796</v>
      </c>
      <c r="E37" s="20" t="s">
        <v>83</v>
      </c>
      <c r="F37" s="14" t="s">
        <v>120</v>
      </c>
      <c r="G37" s="14" t="s">
        <v>232</v>
      </c>
      <c r="H37" s="15">
        <v>152619.29999999999</v>
      </c>
      <c r="I37" s="15">
        <f>+Tabla1[[#This Row],[Monto Facturado DOP]]</f>
        <v>152619.29999999999</v>
      </c>
      <c r="J37" s="47">
        <v>0</v>
      </c>
      <c r="K37" s="14" t="s">
        <v>54</v>
      </c>
      <c r="L37" s="16">
        <f>+Tabla1[[#This Row],[Fecha de Documento]]+15</f>
        <v>45553</v>
      </c>
      <c r="O37" s="2"/>
    </row>
    <row r="38" spans="1:15" ht="94.5" x14ac:dyDescent="0.25">
      <c r="A38" s="13">
        <v>29</v>
      </c>
      <c r="B38" s="14" t="s">
        <v>42</v>
      </c>
      <c r="C38" s="20" t="s">
        <v>138</v>
      </c>
      <c r="D38" s="14">
        <v>9813</v>
      </c>
      <c r="E38" s="20" t="s">
        <v>74</v>
      </c>
      <c r="F38" s="14" t="s">
        <v>33</v>
      </c>
      <c r="G38" s="14" t="s">
        <v>233</v>
      </c>
      <c r="H38" s="15">
        <v>23718</v>
      </c>
      <c r="I38" s="15">
        <f>+Tabla1[[#This Row],[Monto Facturado DOP]]</f>
        <v>23718</v>
      </c>
      <c r="J38" s="47">
        <v>0</v>
      </c>
      <c r="K38" s="14" t="s">
        <v>54</v>
      </c>
      <c r="L38" s="16">
        <f>+Tabla1[[#This Row],[Fecha de Documento]]+15</f>
        <v>45554</v>
      </c>
      <c r="O38" s="2"/>
    </row>
    <row r="39" spans="1:15" ht="94.5" x14ac:dyDescent="0.25">
      <c r="A39" s="13">
        <v>30</v>
      </c>
      <c r="B39" s="14" t="s">
        <v>42</v>
      </c>
      <c r="C39" s="20" t="s">
        <v>138</v>
      </c>
      <c r="D39" s="14">
        <v>9813</v>
      </c>
      <c r="E39" s="20" t="s">
        <v>66</v>
      </c>
      <c r="F39" s="14" t="s">
        <v>33</v>
      </c>
      <c r="G39" s="14" t="s">
        <v>233</v>
      </c>
      <c r="H39" s="15">
        <v>69030</v>
      </c>
      <c r="I39" s="15">
        <f>+Tabla1[[#This Row],[Monto Facturado DOP]]</f>
        <v>69030</v>
      </c>
      <c r="J39" s="47">
        <v>0</v>
      </c>
      <c r="K39" s="14" t="s">
        <v>54</v>
      </c>
      <c r="L39" s="16">
        <f>+Tabla1[[#This Row],[Fecha de Documento]]+15</f>
        <v>45554</v>
      </c>
      <c r="O39" s="2"/>
    </row>
    <row r="40" spans="1:15" ht="94.5" x14ac:dyDescent="0.25">
      <c r="A40" s="13">
        <v>31</v>
      </c>
      <c r="B40" s="14" t="s">
        <v>42</v>
      </c>
      <c r="C40" s="20" t="s">
        <v>138</v>
      </c>
      <c r="D40" s="14">
        <v>9813</v>
      </c>
      <c r="E40" s="20" t="s">
        <v>80</v>
      </c>
      <c r="F40" s="14" t="s">
        <v>33</v>
      </c>
      <c r="G40" s="14" t="s">
        <v>233</v>
      </c>
      <c r="H40" s="15">
        <v>63602</v>
      </c>
      <c r="I40" s="15">
        <f>+Tabla1[[#This Row],[Monto Facturado DOP]]</f>
        <v>63602</v>
      </c>
      <c r="J40" s="47">
        <v>0</v>
      </c>
      <c r="K40" s="14" t="s">
        <v>54</v>
      </c>
      <c r="L40" s="16">
        <f>+Tabla1[[#This Row],[Fecha de Documento]]+15</f>
        <v>45554</v>
      </c>
      <c r="O40" s="2"/>
    </row>
    <row r="41" spans="1:15" ht="78.75" x14ac:dyDescent="0.25">
      <c r="A41" s="13">
        <v>32</v>
      </c>
      <c r="B41" s="14" t="s">
        <v>42</v>
      </c>
      <c r="C41" s="20" t="s">
        <v>138</v>
      </c>
      <c r="D41" s="14">
        <v>9833</v>
      </c>
      <c r="E41" s="20" t="s">
        <v>85</v>
      </c>
      <c r="F41" s="14" t="s">
        <v>166</v>
      </c>
      <c r="G41" s="14" t="s">
        <v>234</v>
      </c>
      <c r="H41" s="15">
        <v>299251.96000000002</v>
      </c>
      <c r="I41" s="15">
        <f>+Tabla1[[#This Row],[Monto Facturado DOP]]</f>
        <v>299251.96000000002</v>
      </c>
      <c r="J41" s="47">
        <v>0</v>
      </c>
      <c r="K41" s="14" t="s">
        <v>54</v>
      </c>
      <c r="L41" s="16">
        <f>+Tabla1[[#This Row],[Fecha de Documento]]+15</f>
        <v>45554</v>
      </c>
      <c r="O41" s="2"/>
    </row>
    <row r="42" spans="1:15" ht="94.5" x14ac:dyDescent="0.25">
      <c r="A42" s="13">
        <v>33</v>
      </c>
      <c r="B42" s="14" t="s">
        <v>42</v>
      </c>
      <c r="C42" s="20" t="s">
        <v>138</v>
      </c>
      <c r="D42" s="14">
        <v>9839</v>
      </c>
      <c r="E42" s="20" t="s">
        <v>129</v>
      </c>
      <c r="F42" s="14" t="s">
        <v>35</v>
      </c>
      <c r="G42" s="14" t="s">
        <v>235</v>
      </c>
      <c r="H42" s="15">
        <v>68488.3</v>
      </c>
      <c r="I42" s="15">
        <f>+Tabla1[[#This Row],[Monto Facturado DOP]]</f>
        <v>68488.3</v>
      </c>
      <c r="J42" s="47">
        <v>0</v>
      </c>
      <c r="K42" s="14" t="s">
        <v>54</v>
      </c>
      <c r="L42" s="16">
        <f>+Tabla1[[#This Row],[Fecha de Documento]]+15</f>
        <v>45554</v>
      </c>
      <c r="O42" s="2"/>
    </row>
    <row r="43" spans="1:15" ht="94.5" x14ac:dyDescent="0.25">
      <c r="A43" s="13">
        <v>34</v>
      </c>
      <c r="B43" s="14" t="s">
        <v>42</v>
      </c>
      <c r="C43" s="20" t="s">
        <v>138</v>
      </c>
      <c r="D43" s="14">
        <v>9839</v>
      </c>
      <c r="E43" s="20" t="s">
        <v>15</v>
      </c>
      <c r="F43" s="14" t="s">
        <v>35</v>
      </c>
      <c r="G43" s="14" t="s">
        <v>235</v>
      </c>
      <c r="H43" s="15">
        <v>38135.89</v>
      </c>
      <c r="I43" s="15">
        <f>+Tabla1[[#This Row],[Monto Facturado DOP]]</f>
        <v>38135.89</v>
      </c>
      <c r="J43" s="47">
        <v>0</v>
      </c>
      <c r="K43" s="14" t="s">
        <v>54</v>
      </c>
      <c r="L43" s="16">
        <f>+Tabla1[[#This Row],[Fecha de Documento]]+15</f>
        <v>45554</v>
      </c>
      <c r="O43" s="2"/>
    </row>
    <row r="44" spans="1:15" ht="94.5" x14ac:dyDescent="0.25">
      <c r="A44" s="13">
        <v>35</v>
      </c>
      <c r="B44" s="14" t="s">
        <v>42</v>
      </c>
      <c r="C44" s="20" t="s">
        <v>138</v>
      </c>
      <c r="D44" s="14">
        <v>9839</v>
      </c>
      <c r="E44" s="20" t="s">
        <v>130</v>
      </c>
      <c r="F44" s="14" t="s">
        <v>35</v>
      </c>
      <c r="G44" s="14" t="s">
        <v>235</v>
      </c>
      <c r="H44" s="15">
        <v>1917900.22</v>
      </c>
      <c r="I44" s="15">
        <f>+Tabla1[[#This Row],[Monto Facturado DOP]]</f>
        <v>1917900.22</v>
      </c>
      <c r="J44" s="47">
        <v>0</v>
      </c>
      <c r="K44" s="14" t="s">
        <v>54</v>
      </c>
      <c r="L44" s="16">
        <f>+Tabla1[[#This Row],[Fecha de Documento]]+15</f>
        <v>45554</v>
      </c>
      <c r="O44" s="2"/>
    </row>
    <row r="45" spans="1:15" ht="78.75" x14ac:dyDescent="0.25">
      <c r="A45" s="13">
        <v>36</v>
      </c>
      <c r="B45" s="14" t="s">
        <v>42</v>
      </c>
      <c r="C45" s="20" t="s">
        <v>138</v>
      </c>
      <c r="D45" s="14">
        <v>9848</v>
      </c>
      <c r="E45" s="20" t="s">
        <v>75</v>
      </c>
      <c r="F45" s="14" t="s">
        <v>114</v>
      </c>
      <c r="G45" s="14" t="s">
        <v>236</v>
      </c>
      <c r="H45" s="15">
        <v>5915.67</v>
      </c>
      <c r="I45" s="15">
        <f>+Tabla1[[#This Row],[Monto Facturado DOP]]</f>
        <v>5915.67</v>
      </c>
      <c r="J45" s="47">
        <v>0</v>
      </c>
      <c r="K45" s="14" t="s">
        <v>54</v>
      </c>
      <c r="L45" s="16">
        <f>+Tabla1[[#This Row],[Fecha de Documento]]+15</f>
        <v>45554</v>
      </c>
      <c r="O45" s="2"/>
    </row>
    <row r="46" spans="1:15" ht="78.75" x14ac:dyDescent="0.25">
      <c r="A46" s="13">
        <v>37</v>
      </c>
      <c r="B46" s="14" t="s">
        <v>42</v>
      </c>
      <c r="C46" s="20" t="s">
        <v>138</v>
      </c>
      <c r="D46" s="14">
        <v>9851</v>
      </c>
      <c r="E46" s="20" t="s">
        <v>84</v>
      </c>
      <c r="F46" s="14" t="s">
        <v>35</v>
      </c>
      <c r="G46" s="14" t="s">
        <v>237</v>
      </c>
      <c r="H46" s="15">
        <v>3681.48</v>
      </c>
      <c r="I46" s="15">
        <f>+Tabla1[[#This Row],[Monto Facturado DOP]]</f>
        <v>3681.48</v>
      </c>
      <c r="J46" s="47">
        <v>0</v>
      </c>
      <c r="K46" s="14" t="s">
        <v>54</v>
      </c>
      <c r="L46" s="16">
        <f>+Tabla1[[#This Row],[Fecha de Documento]]+15</f>
        <v>45554</v>
      </c>
      <c r="O46" s="2"/>
    </row>
    <row r="47" spans="1:15" ht="78.75" x14ac:dyDescent="0.25">
      <c r="A47" s="13">
        <v>38</v>
      </c>
      <c r="B47" s="14" t="s">
        <v>42</v>
      </c>
      <c r="C47" s="20" t="s">
        <v>138</v>
      </c>
      <c r="D47" s="14">
        <v>9856</v>
      </c>
      <c r="E47" s="20" t="s">
        <v>131</v>
      </c>
      <c r="F47" s="14" t="s">
        <v>63</v>
      </c>
      <c r="G47" s="14" t="s">
        <v>238</v>
      </c>
      <c r="H47" s="15">
        <v>30450</v>
      </c>
      <c r="I47" s="15">
        <f>+Tabla1[[#This Row],[Monto Facturado DOP]]</f>
        <v>30450</v>
      </c>
      <c r="J47" s="47">
        <v>0</v>
      </c>
      <c r="K47" s="14" t="s">
        <v>54</v>
      </c>
      <c r="L47" s="16">
        <f>+Tabla1[[#This Row],[Fecha de Documento]]+15</f>
        <v>45554</v>
      </c>
      <c r="O47" s="2"/>
    </row>
    <row r="48" spans="1:15" ht="78.75" x14ac:dyDescent="0.25">
      <c r="A48" s="13">
        <v>39</v>
      </c>
      <c r="B48" s="14" t="s">
        <v>42</v>
      </c>
      <c r="C48" s="20" t="s">
        <v>138</v>
      </c>
      <c r="D48" s="14">
        <v>9856</v>
      </c>
      <c r="E48" s="20" t="s">
        <v>105</v>
      </c>
      <c r="F48" s="14" t="s">
        <v>63</v>
      </c>
      <c r="G48" s="14" t="s">
        <v>238</v>
      </c>
      <c r="H48" s="15">
        <v>18450</v>
      </c>
      <c r="I48" s="15">
        <f>+Tabla1[[#This Row],[Monto Facturado DOP]]</f>
        <v>18450</v>
      </c>
      <c r="J48" s="47">
        <v>0</v>
      </c>
      <c r="K48" s="14" t="s">
        <v>54</v>
      </c>
      <c r="L48" s="16">
        <f>+Tabla1[[#This Row],[Fecha de Documento]]+15</f>
        <v>45554</v>
      </c>
      <c r="O48" s="2"/>
    </row>
    <row r="49" spans="1:15" ht="78.75" x14ac:dyDescent="0.25">
      <c r="A49" s="13">
        <v>40</v>
      </c>
      <c r="B49" s="14" t="s">
        <v>42</v>
      </c>
      <c r="C49" s="20" t="s">
        <v>138</v>
      </c>
      <c r="D49" s="14">
        <v>9856</v>
      </c>
      <c r="E49" s="20" t="s">
        <v>77</v>
      </c>
      <c r="F49" s="14" t="s">
        <v>63</v>
      </c>
      <c r="G49" s="14" t="s">
        <v>238</v>
      </c>
      <c r="H49" s="15">
        <v>14700</v>
      </c>
      <c r="I49" s="15">
        <f>+Tabla1[[#This Row],[Monto Facturado DOP]]</f>
        <v>14700</v>
      </c>
      <c r="J49" s="47">
        <v>0</v>
      </c>
      <c r="K49" s="14" t="s">
        <v>54</v>
      </c>
      <c r="L49" s="16">
        <f>+Tabla1[[#This Row],[Fecha de Documento]]+15</f>
        <v>45554</v>
      </c>
      <c r="O49" s="2"/>
    </row>
    <row r="50" spans="1:15" ht="78.75" x14ac:dyDescent="0.25">
      <c r="A50" s="13">
        <v>41</v>
      </c>
      <c r="B50" s="14" t="s">
        <v>42</v>
      </c>
      <c r="C50" s="20" t="s">
        <v>138</v>
      </c>
      <c r="D50" s="14">
        <v>9864</v>
      </c>
      <c r="E50" s="20" t="s">
        <v>84</v>
      </c>
      <c r="F50" s="14" t="s">
        <v>35</v>
      </c>
      <c r="G50" s="14" t="s">
        <v>239</v>
      </c>
      <c r="H50" s="15">
        <v>54947.88</v>
      </c>
      <c r="I50" s="15">
        <f>+Tabla1[[#This Row],[Monto Facturado DOP]]</f>
        <v>54947.88</v>
      </c>
      <c r="J50" s="47">
        <v>0</v>
      </c>
      <c r="K50" s="14" t="s">
        <v>54</v>
      </c>
      <c r="L50" s="16">
        <f>+Tabla1[[#This Row],[Fecha de Documento]]+15</f>
        <v>45554</v>
      </c>
      <c r="O50" s="2"/>
    </row>
    <row r="51" spans="1:15" ht="110.25" x14ac:dyDescent="0.25">
      <c r="A51" s="13">
        <v>42</v>
      </c>
      <c r="B51" s="14" t="s">
        <v>42</v>
      </c>
      <c r="C51" s="20" t="s">
        <v>138</v>
      </c>
      <c r="D51" s="14">
        <v>9868</v>
      </c>
      <c r="E51" s="20" t="s">
        <v>87</v>
      </c>
      <c r="F51" s="14" t="s">
        <v>167</v>
      </c>
      <c r="G51" s="14" t="s">
        <v>240</v>
      </c>
      <c r="H51" s="15">
        <v>17464</v>
      </c>
      <c r="I51" s="15">
        <f>+Tabla1[[#This Row],[Monto Facturado DOP]]</f>
        <v>17464</v>
      </c>
      <c r="J51" s="47">
        <v>0</v>
      </c>
      <c r="K51" s="14" t="s">
        <v>54</v>
      </c>
      <c r="L51" s="16">
        <f>+Tabla1[[#This Row],[Fecha de Documento]]+15</f>
        <v>45554</v>
      </c>
      <c r="O51" s="2"/>
    </row>
    <row r="52" spans="1:15" ht="78.75" x14ac:dyDescent="0.25">
      <c r="A52" s="13">
        <v>43</v>
      </c>
      <c r="B52" s="14" t="s">
        <v>42</v>
      </c>
      <c r="C52" s="20" t="s">
        <v>138</v>
      </c>
      <c r="D52" s="14">
        <v>9872</v>
      </c>
      <c r="E52" s="20" t="s">
        <v>70</v>
      </c>
      <c r="F52" s="14" t="s">
        <v>35</v>
      </c>
      <c r="G52" s="14" t="s">
        <v>241</v>
      </c>
      <c r="H52" s="15">
        <v>9080.1</v>
      </c>
      <c r="I52" s="15">
        <f>+Tabla1[[#This Row],[Monto Facturado DOP]]</f>
        <v>9080.1</v>
      </c>
      <c r="J52" s="47">
        <v>0</v>
      </c>
      <c r="K52" s="14" t="s">
        <v>54</v>
      </c>
      <c r="L52" s="16">
        <f>+Tabla1[[#This Row],[Fecha de Documento]]+15</f>
        <v>45554</v>
      </c>
      <c r="O52" s="2"/>
    </row>
    <row r="53" spans="1:15" ht="94.5" x14ac:dyDescent="0.25">
      <c r="A53" s="13">
        <v>44</v>
      </c>
      <c r="B53" s="14" t="s">
        <v>42</v>
      </c>
      <c r="C53" s="20" t="s">
        <v>138</v>
      </c>
      <c r="D53" s="14">
        <v>9874</v>
      </c>
      <c r="E53" s="20" t="s">
        <v>65</v>
      </c>
      <c r="F53" s="14" t="s">
        <v>31</v>
      </c>
      <c r="G53" s="14" t="s">
        <v>242</v>
      </c>
      <c r="H53" s="15">
        <v>13662</v>
      </c>
      <c r="I53" s="15">
        <f>+Tabla1[[#This Row],[Monto Facturado DOP]]</f>
        <v>13662</v>
      </c>
      <c r="J53" s="47">
        <v>0</v>
      </c>
      <c r="K53" s="14" t="s">
        <v>54</v>
      </c>
      <c r="L53" s="16">
        <f>+Tabla1[[#This Row],[Fecha de Documento]]+15</f>
        <v>45554</v>
      </c>
      <c r="O53" s="2"/>
    </row>
    <row r="54" spans="1:15" ht="78.75" x14ac:dyDescent="0.25">
      <c r="A54" s="13">
        <v>45</v>
      </c>
      <c r="B54" s="14" t="s">
        <v>42</v>
      </c>
      <c r="C54" s="20" t="s">
        <v>138</v>
      </c>
      <c r="D54" s="14">
        <v>9876</v>
      </c>
      <c r="E54" s="20" t="s">
        <v>92</v>
      </c>
      <c r="F54" s="14" t="s">
        <v>121</v>
      </c>
      <c r="G54" s="14" t="s">
        <v>243</v>
      </c>
      <c r="H54" s="15">
        <v>8496</v>
      </c>
      <c r="I54" s="15">
        <f>+Tabla1[[#This Row],[Monto Facturado DOP]]</f>
        <v>8496</v>
      </c>
      <c r="J54" s="47">
        <v>0</v>
      </c>
      <c r="K54" s="14" t="s">
        <v>54</v>
      </c>
      <c r="L54" s="16">
        <f>+Tabla1[[#This Row],[Fecha de Documento]]+15</f>
        <v>45554</v>
      </c>
      <c r="O54" s="2"/>
    </row>
    <row r="55" spans="1:15" ht="94.5" x14ac:dyDescent="0.25">
      <c r="A55" s="13">
        <v>46</v>
      </c>
      <c r="B55" s="14" t="s">
        <v>42</v>
      </c>
      <c r="C55" s="20" t="s">
        <v>138</v>
      </c>
      <c r="D55" s="14">
        <v>9878</v>
      </c>
      <c r="E55" s="20" t="s">
        <v>102</v>
      </c>
      <c r="F55" s="14" t="s">
        <v>168</v>
      </c>
      <c r="G55" s="14" t="s">
        <v>244</v>
      </c>
      <c r="H55" s="15">
        <v>20000</v>
      </c>
      <c r="I55" s="15">
        <f>+Tabla1[[#This Row],[Monto Facturado DOP]]</f>
        <v>20000</v>
      </c>
      <c r="J55" s="47">
        <v>0</v>
      </c>
      <c r="K55" s="14" t="s">
        <v>54</v>
      </c>
      <c r="L55" s="16">
        <f>+Tabla1[[#This Row],[Fecha de Documento]]+15</f>
        <v>45554</v>
      </c>
      <c r="O55" s="2"/>
    </row>
    <row r="56" spans="1:15" ht="78.75" x14ac:dyDescent="0.25">
      <c r="A56" s="13">
        <v>47</v>
      </c>
      <c r="B56" s="14" t="s">
        <v>42</v>
      </c>
      <c r="C56" s="20" t="s">
        <v>138</v>
      </c>
      <c r="D56" s="14">
        <v>9883</v>
      </c>
      <c r="E56" s="20" t="s">
        <v>91</v>
      </c>
      <c r="F56" s="14" t="s">
        <v>38</v>
      </c>
      <c r="G56" s="14" t="s">
        <v>245</v>
      </c>
      <c r="H56" s="15">
        <v>5220</v>
      </c>
      <c r="I56" s="15">
        <f>+Tabla1[[#This Row],[Monto Facturado DOP]]</f>
        <v>5220</v>
      </c>
      <c r="J56" s="47">
        <v>0</v>
      </c>
      <c r="K56" s="14" t="s">
        <v>54</v>
      </c>
      <c r="L56" s="16">
        <f>+Tabla1[[#This Row],[Fecha de Documento]]+15</f>
        <v>45554</v>
      </c>
      <c r="O56" s="2"/>
    </row>
    <row r="57" spans="1:15" ht="78.75" x14ac:dyDescent="0.25">
      <c r="A57" s="13">
        <v>48</v>
      </c>
      <c r="B57" s="14" t="s">
        <v>42</v>
      </c>
      <c r="C57" s="20" t="s">
        <v>138</v>
      </c>
      <c r="D57" s="14">
        <v>9887</v>
      </c>
      <c r="E57" s="20" t="s">
        <v>87</v>
      </c>
      <c r="F57" s="14" t="s">
        <v>169</v>
      </c>
      <c r="G57" s="14" t="s">
        <v>246</v>
      </c>
      <c r="H57" s="15">
        <v>60177.599999999999</v>
      </c>
      <c r="I57" s="15">
        <f>+Tabla1[[#This Row],[Monto Facturado DOP]]</f>
        <v>60177.599999999999</v>
      </c>
      <c r="J57" s="47">
        <v>0</v>
      </c>
      <c r="K57" s="14" t="s">
        <v>54</v>
      </c>
      <c r="L57" s="16">
        <f>+Tabla1[[#This Row],[Fecha de Documento]]+15</f>
        <v>45554</v>
      </c>
      <c r="O57" s="2"/>
    </row>
    <row r="58" spans="1:15" ht="94.5" x14ac:dyDescent="0.25">
      <c r="A58" s="13">
        <v>49</v>
      </c>
      <c r="B58" s="14" t="s">
        <v>42</v>
      </c>
      <c r="C58" s="20" t="s">
        <v>138</v>
      </c>
      <c r="D58" s="14">
        <v>9888</v>
      </c>
      <c r="E58" s="20" t="s">
        <v>14</v>
      </c>
      <c r="F58" s="14" t="s">
        <v>170</v>
      </c>
      <c r="G58" s="14" t="s">
        <v>247</v>
      </c>
      <c r="H58" s="15">
        <v>152361.60000000001</v>
      </c>
      <c r="I58" s="15">
        <f>+Tabla1[[#This Row],[Monto Facturado DOP]]</f>
        <v>152361.60000000001</v>
      </c>
      <c r="J58" s="47">
        <v>0</v>
      </c>
      <c r="K58" s="14" t="s">
        <v>54</v>
      </c>
      <c r="L58" s="16">
        <f>+Tabla1[[#This Row],[Fecha de Documento]]+15</f>
        <v>45554</v>
      </c>
      <c r="O58" s="2"/>
    </row>
    <row r="59" spans="1:15" ht="94.5" x14ac:dyDescent="0.25">
      <c r="A59" s="13">
        <v>50</v>
      </c>
      <c r="B59" s="14" t="s">
        <v>42</v>
      </c>
      <c r="C59" s="20" t="s">
        <v>138</v>
      </c>
      <c r="D59" s="14">
        <v>9888</v>
      </c>
      <c r="E59" s="20" t="s">
        <v>24</v>
      </c>
      <c r="F59" s="14" t="s">
        <v>170</v>
      </c>
      <c r="G59" s="14" t="s">
        <v>247</v>
      </c>
      <c r="H59" s="15">
        <v>156007.79999999999</v>
      </c>
      <c r="I59" s="15">
        <f>+Tabla1[[#This Row],[Monto Facturado DOP]]</f>
        <v>156007.79999999999</v>
      </c>
      <c r="J59" s="47">
        <v>0</v>
      </c>
      <c r="K59" s="14" t="s">
        <v>54</v>
      </c>
      <c r="L59" s="16">
        <f>+Tabla1[[#This Row],[Fecha de Documento]]+15</f>
        <v>45554</v>
      </c>
      <c r="O59" s="2"/>
    </row>
    <row r="60" spans="1:15" ht="78.75" x14ac:dyDescent="0.25">
      <c r="A60" s="13">
        <v>51</v>
      </c>
      <c r="B60" s="14" t="s">
        <v>42</v>
      </c>
      <c r="C60" s="20" t="s">
        <v>138</v>
      </c>
      <c r="D60" s="14">
        <v>9892</v>
      </c>
      <c r="E60" s="20" t="s">
        <v>75</v>
      </c>
      <c r="F60" s="14" t="s">
        <v>114</v>
      </c>
      <c r="G60" s="14" t="s">
        <v>248</v>
      </c>
      <c r="H60" s="15">
        <v>13365.45</v>
      </c>
      <c r="I60" s="15">
        <f>+Tabla1[[#This Row],[Monto Facturado DOP]]</f>
        <v>13365.45</v>
      </c>
      <c r="J60" s="47">
        <v>0</v>
      </c>
      <c r="K60" s="14" t="s">
        <v>54</v>
      </c>
      <c r="L60" s="16">
        <f>+Tabla1[[#This Row],[Fecha de Documento]]+15</f>
        <v>45554</v>
      </c>
      <c r="O60" s="2"/>
    </row>
    <row r="61" spans="1:15" ht="78.75" x14ac:dyDescent="0.25">
      <c r="A61" s="13">
        <v>52</v>
      </c>
      <c r="B61" s="14" t="s">
        <v>42</v>
      </c>
      <c r="C61" s="20" t="s">
        <v>138</v>
      </c>
      <c r="D61" s="14">
        <v>9892</v>
      </c>
      <c r="E61" s="20" t="s">
        <v>81</v>
      </c>
      <c r="F61" s="14" t="s">
        <v>114</v>
      </c>
      <c r="G61" s="14" t="s">
        <v>248</v>
      </c>
      <c r="H61" s="15">
        <v>3587.18</v>
      </c>
      <c r="I61" s="15">
        <f>+Tabla1[[#This Row],[Monto Facturado DOP]]</f>
        <v>3587.18</v>
      </c>
      <c r="J61" s="47">
        <v>0</v>
      </c>
      <c r="K61" s="14" t="s">
        <v>54</v>
      </c>
      <c r="L61" s="16">
        <f>+Tabla1[[#This Row],[Fecha de Documento]]+15</f>
        <v>45554</v>
      </c>
      <c r="O61" s="2"/>
    </row>
    <row r="62" spans="1:15" ht="78.75" x14ac:dyDescent="0.25">
      <c r="A62" s="13">
        <v>53</v>
      </c>
      <c r="B62" s="14" t="s">
        <v>42</v>
      </c>
      <c r="C62" s="20" t="s">
        <v>138</v>
      </c>
      <c r="D62" s="14">
        <v>9894</v>
      </c>
      <c r="E62" s="20" t="s">
        <v>70</v>
      </c>
      <c r="F62" s="14" t="s">
        <v>35</v>
      </c>
      <c r="G62" s="14" t="s">
        <v>249</v>
      </c>
      <c r="H62" s="15">
        <v>66301.67</v>
      </c>
      <c r="I62" s="15">
        <f>+Tabla1[[#This Row],[Monto Facturado DOP]]</f>
        <v>66301.67</v>
      </c>
      <c r="J62" s="47">
        <v>0</v>
      </c>
      <c r="K62" s="14" t="s">
        <v>54</v>
      </c>
      <c r="L62" s="16">
        <f>+Tabla1[[#This Row],[Fecha de Documento]]+15</f>
        <v>45554</v>
      </c>
      <c r="O62" s="2"/>
    </row>
    <row r="63" spans="1:15" ht="78.75" x14ac:dyDescent="0.25">
      <c r="A63" s="13">
        <v>54</v>
      </c>
      <c r="B63" s="14" t="s">
        <v>42</v>
      </c>
      <c r="C63" s="20" t="s">
        <v>138</v>
      </c>
      <c r="D63" s="14">
        <v>9898</v>
      </c>
      <c r="E63" s="20" t="s">
        <v>68</v>
      </c>
      <c r="F63" s="14" t="s">
        <v>125</v>
      </c>
      <c r="G63" s="14" t="s">
        <v>250</v>
      </c>
      <c r="H63" s="15">
        <v>1475</v>
      </c>
      <c r="I63" s="15">
        <f>+Tabla1[[#This Row],[Monto Facturado DOP]]</f>
        <v>1475</v>
      </c>
      <c r="J63" s="47">
        <v>0</v>
      </c>
      <c r="K63" s="14" t="s">
        <v>54</v>
      </c>
      <c r="L63" s="16">
        <f>+Tabla1[[#This Row],[Fecha de Documento]]+15</f>
        <v>45554</v>
      </c>
      <c r="O63" s="2"/>
    </row>
    <row r="64" spans="1:15" ht="78.75" x14ac:dyDescent="0.25">
      <c r="A64" s="13">
        <v>55</v>
      </c>
      <c r="B64" s="14" t="s">
        <v>42</v>
      </c>
      <c r="C64" s="20" t="s">
        <v>136</v>
      </c>
      <c r="D64" s="14">
        <v>9905</v>
      </c>
      <c r="E64" s="20" t="s">
        <v>91</v>
      </c>
      <c r="F64" s="14" t="s">
        <v>171</v>
      </c>
      <c r="G64" s="14" t="s">
        <v>251</v>
      </c>
      <c r="H64" s="15">
        <v>625459</v>
      </c>
      <c r="I64" s="15">
        <f>+Tabla1[[#This Row],[Monto Facturado DOP]]</f>
        <v>625459</v>
      </c>
      <c r="J64" s="47">
        <v>0</v>
      </c>
      <c r="K64" s="14" t="s">
        <v>54</v>
      </c>
      <c r="L64" s="16">
        <f>+Tabla1[[#This Row],[Fecha de Documento]]+15</f>
        <v>45555</v>
      </c>
      <c r="O64" s="2"/>
    </row>
    <row r="65" spans="1:15" ht="94.5" x14ac:dyDescent="0.25">
      <c r="A65" s="13">
        <v>56</v>
      </c>
      <c r="B65" s="14" t="s">
        <v>42</v>
      </c>
      <c r="C65" s="20" t="s">
        <v>136</v>
      </c>
      <c r="D65" s="14">
        <v>9908</v>
      </c>
      <c r="E65" s="20" t="s">
        <v>68</v>
      </c>
      <c r="F65" s="14" t="s">
        <v>32</v>
      </c>
      <c r="G65" s="14" t="s">
        <v>252</v>
      </c>
      <c r="H65" s="15">
        <v>25558.799999999999</v>
      </c>
      <c r="I65" s="15">
        <f>+Tabla1[[#This Row],[Monto Facturado DOP]]</f>
        <v>25558.799999999999</v>
      </c>
      <c r="J65" s="47">
        <v>0</v>
      </c>
      <c r="K65" s="14" t="s">
        <v>54</v>
      </c>
      <c r="L65" s="16">
        <f>+Tabla1[[#This Row],[Fecha de Documento]]+15</f>
        <v>45555</v>
      </c>
      <c r="O65" s="2"/>
    </row>
    <row r="66" spans="1:15" ht="78.75" x14ac:dyDescent="0.25">
      <c r="A66" s="13">
        <v>57</v>
      </c>
      <c r="B66" s="14" t="s">
        <v>42</v>
      </c>
      <c r="C66" s="20" t="s">
        <v>136</v>
      </c>
      <c r="D66" s="14">
        <v>9915</v>
      </c>
      <c r="E66" s="20" t="s">
        <v>91</v>
      </c>
      <c r="F66" s="14" t="s">
        <v>38</v>
      </c>
      <c r="G66" s="14" t="s">
        <v>253</v>
      </c>
      <c r="H66" s="15">
        <v>3025</v>
      </c>
      <c r="I66" s="15">
        <f>+Tabla1[[#This Row],[Monto Facturado DOP]]</f>
        <v>3025</v>
      </c>
      <c r="J66" s="47">
        <v>0</v>
      </c>
      <c r="K66" s="14" t="s">
        <v>54</v>
      </c>
      <c r="L66" s="16">
        <f>+Tabla1[[#This Row],[Fecha de Documento]]+15</f>
        <v>45555</v>
      </c>
      <c r="O66" s="2"/>
    </row>
    <row r="67" spans="1:15" ht="94.5" x14ac:dyDescent="0.25">
      <c r="A67" s="13">
        <v>58</v>
      </c>
      <c r="B67" s="14" t="s">
        <v>42</v>
      </c>
      <c r="C67" s="20" t="s">
        <v>136</v>
      </c>
      <c r="D67" s="14">
        <v>9917</v>
      </c>
      <c r="E67" s="20" t="s">
        <v>7</v>
      </c>
      <c r="F67" s="14" t="s">
        <v>166</v>
      </c>
      <c r="G67" s="14" t="s">
        <v>254</v>
      </c>
      <c r="H67" s="15">
        <v>151743</v>
      </c>
      <c r="I67" s="15">
        <f>+Tabla1[[#This Row],[Monto Facturado DOP]]</f>
        <v>151743</v>
      </c>
      <c r="J67" s="47">
        <v>0</v>
      </c>
      <c r="K67" s="14" t="s">
        <v>54</v>
      </c>
      <c r="L67" s="16">
        <f>+Tabla1[[#This Row],[Fecha de Documento]]+15</f>
        <v>45555</v>
      </c>
      <c r="O67" s="2"/>
    </row>
    <row r="68" spans="1:15" ht="94.5" x14ac:dyDescent="0.25">
      <c r="A68" s="13">
        <v>59</v>
      </c>
      <c r="B68" s="14" t="s">
        <v>42</v>
      </c>
      <c r="C68" s="20" t="s">
        <v>136</v>
      </c>
      <c r="D68" s="14">
        <v>9917</v>
      </c>
      <c r="E68" s="20" t="s">
        <v>73</v>
      </c>
      <c r="F68" s="14" t="s">
        <v>166</v>
      </c>
      <c r="G68" s="14" t="s">
        <v>254</v>
      </c>
      <c r="H68" s="15">
        <v>318991.2</v>
      </c>
      <c r="I68" s="15">
        <f>+Tabla1[[#This Row],[Monto Facturado DOP]]</f>
        <v>318991.2</v>
      </c>
      <c r="J68" s="47">
        <v>0</v>
      </c>
      <c r="K68" s="14" t="s">
        <v>54</v>
      </c>
      <c r="L68" s="16">
        <f>+Tabla1[[#This Row],[Fecha de Documento]]+15</f>
        <v>45555</v>
      </c>
      <c r="O68" s="2"/>
    </row>
    <row r="69" spans="1:15" ht="94.5" x14ac:dyDescent="0.25">
      <c r="A69" s="13">
        <v>60</v>
      </c>
      <c r="B69" s="14" t="s">
        <v>42</v>
      </c>
      <c r="C69" s="20" t="s">
        <v>136</v>
      </c>
      <c r="D69" s="14">
        <v>9921</v>
      </c>
      <c r="E69" s="20" t="s">
        <v>82</v>
      </c>
      <c r="F69" s="14" t="s">
        <v>172</v>
      </c>
      <c r="G69" s="14" t="s">
        <v>255</v>
      </c>
      <c r="H69" s="15">
        <v>310400</v>
      </c>
      <c r="I69" s="15">
        <f>+Tabla1[[#This Row],[Monto Facturado DOP]]</f>
        <v>310400</v>
      </c>
      <c r="J69" s="47">
        <v>0</v>
      </c>
      <c r="K69" s="14" t="s">
        <v>54</v>
      </c>
      <c r="L69" s="16">
        <f>+Tabla1[[#This Row],[Fecha de Documento]]+15</f>
        <v>45555</v>
      </c>
      <c r="O69" s="2"/>
    </row>
    <row r="70" spans="1:15" ht="78.75" x14ac:dyDescent="0.25">
      <c r="A70" s="13">
        <v>61</v>
      </c>
      <c r="B70" s="14" t="s">
        <v>42</v>
      </c>
      <c r="C70" s="20" t="s">
        <v>136</v>
      </c>
      <c r="D70" s="14">
        <v>9923</v>
      </c>
      <c r="E70" s="20" t="s">
        <v>76</v>
      </c>
      <c r="F70" s="14" t="s">
        <v>34</v>
      </c>
      <c r="G70" s="14" t="s">
        <v>256</v>
      </c>
      <c r="H70" s="15">
        <v>64207</v>
      </c>
      <c r="I70" s="15">
        <f>+Tabla1[[#This Row],[Monto Facturado DOP]]</f>
        <v>64207</v>
      </c>
      <c r="J70" s="47">
        <v>0</v>
      </c>
      <c r="K70" s="14" t="s">
        <v>54</v>
      </c>
      <c r="L70" s="16">
        <f>+Tabla1[[#This Row],[Fecha de Documento]]+15</f>
        <v>45555</v>
      </c>
      <c r="O70" s="2"/>
    </row>
    <row r="71" spans="1:15" ht="94.5" x14ac:dyDescent="0.25">
      <c r="A71" s="13">
        <v>62</v>
      </c>
      <c r="B71" s="14" t="s">
        <v>42</v>
      </c>
      <c r="C71" s="20" t="s">
        <v>136</v>
      </c>
      <c r="D71" s="14">
        <v>9925</v>
      </c>
      <c r="E71" s="20" t="s">
        <v>90</v>
      </c>
      <c r="F71" s="14" t="s">
        <v>31</v>
      </c>
      <c r="G71" s="14" t="s">
        <v>257</v>
      </c>
      <c r="H71" s="15">
        <v>4418</v>
      </c>
      <c r="I71" s="15">
        <f>+Tabla1[[#This Row],[Monto Facturado DOP]]</f>
        <v>4418</v>
      </c>
      <c r="J71" s="47">
        <v>0</v>
      </c>
      <c r="K71" s="14" t="s">
        <v>54</v>
      </c>
      <c r="L71" s="16">
        <f>+Tabla1[[#This Row],[Fecha de Documento]]+15</f>
        <v>45555</v>
      </c>
      <c r="O71" s="2"/>
    </row>
    <row r="72" spans="1:15" ht="110.25" x14ac:dyDescent="0.25">
      <c r="A72" s="13">
        <v>63</v>
      </c>
      <c r="B72" s="14" t="s">
        <v>42</v>
      </c>
      <c r="C72" s="20" t="s">
        <v>136</v>
      </c>
      <c r="D72" s="14">
        <v>9927</v>
      </c>
      <c r="E72" s="20" t="s">
        <v>95</v>
      </c>
      <c r="F72" s="14" t="s">
        <v>8</v>
      </c>
      <c r="G72" s="14" t="s">
        <v>258</v>
      </c>
      <c r="H72" s="15">
        <v>275842.94</v>
      </c>
      <c r="I72" s="15">
        <f>+Tabla1[[#This Row],[Monto Facturado DOP]]</f>
        <v>275842.94</v>
      </c>
      <c r="J72" s="47">
        <v>0</v>
      </c>
      <c r="K72" s="14" t="s">
        <v>54</v>
      </c>
      <c r="L72" s="16">
        <f>+Tabla1[[#This Row],[Fecha de Documento]]+15</f>
        <v>45555</v>
      </c>
      <c r="O72" s="2"/>
    </row>
    <row r="73" spans="1:15" ht="94.5" x14ac:dyDescent="0.25">
      <c r="A73" s="13">
        <v>64</v>
      </c>
      <c r="B73" s="14" t="s">
        <v>42</v>
      </c>
      <c r="C73" s="20" t="s">
        <v>136</v>
      </c>
      <c r="D73" s="14">
        <v>9948</v>
      </c>
      <c r="E73" s="20" t="s">
        <v>91</v>
      </c>
      <c r="F73" s="14" t="s">
        <v>19</v>
      </c>
      <c r="G73" s="14" t="s">
        <v>259</v>
      </c>
      <c r="H73" s="15">
        <v>883500</v>
      </c>
      <c r="I73" s="15">
        <f>+Tabla1[[#This Row],[Monto Facturado DOP]]</f>
        <v>883500</v>
      </c>
      <c r="J73" s="47">
        <v>0</v>
      </c>
      <c r="K73" s="14" t="s">
        <v>54</v>
      </c>
      <c r="L73" s="16">
        <f>+Tabla1[[#This Row],[Fecha de Documento]]+15</f>
        <v>45555</v>
      </c>
      <c r="O73" s="2"/>
    </row>
    <row r="74" spans="1:15" ht="110.25" x14ac:dyDescent="0.25">
      <c r="A74" s="13">
        <v>65</v>
      </c>
      <c r="B74" s="14" t="s">
        <v>42</v>
      </c>
      <c r="C74" s="20" t="s">
        <v>136</v>
      </c>
      <c r="D74" s="14">
        <v>9950</v>
      </c>
      <c r="E74" s="20" t="s">
        <v>103</v>
      </c>
      <c r="F74" s="14" t="s">
        <v>110</v>
      </c>
      <c r="G74" s="14" t="s">
        <v>260</v>
      </c>
      <c r="H74" s="15">
        <v>58341.09</v>
      </c>
      <c r="I74" s="15">
        <f>+Tabla1[[#This Row],[Monto Facturado DOP]]</f>
        <v>58341.09</v>
      </c>
      <c r="J74" s="47">
        <v>0</v>
      </c>
      <c r="K74" s="14" t="s">
        <v>54</v>
      </c>
      <c r="L74" s="16">
        <f>+Tabla1[[#This Row],[Fecha de Documento]]+15</f>
        <v>45555</v>
      </c>
      <c r="O74" s="2"/>
    </row>
    <row r="75" spans="1:15" ht="110.25" x14ac:dyDescent="0.25">
      <c r="A75" s="13">
        <v>66</v>
      </c>
      <c r="B75" s="14" t="s">
        <v>42</v>
      </c>
      <c r="C75" s="20" t="s">
        <v>136</v>
      </c>
      <c r="D75" s="14">
        <v>9952</v>
      </c>
      <c r="E75" s="20" t="s">
        <v>98</v>
      </c>
      <c r="F75" s="14" t="s">
        <v>36</v>
      </c>
      <c r="G75" s="14" t="s">
        <v>261</v>
      </c>
      <c r="H75" s="15">
        <v>55521.95</v>
      </c>
      <c r="I75" s="15">
        <f>+Tabla1[[#This Row],[Monto Facturado DOP]]</f>
        <v>55521.95</v>
      </c>
      <c r="J75" s="47">
        <v>0</v>
      </c>
      <c r="K75" s="14" t="s">
        <v>54</v>
      </c>
      <c r="L75" s="16">
        <f>+Tabla1[[#This Row],[Fecha de Documento]]+15</f>
        <v>45555</v>
      </c>
      <c r="O75" s="2"/>
    </row>
    <row r="76" spans="1:15" ht="63" x14ac:dyDescent="0.25">
      <c r="A76" s="13">
        <v>67</v>
      </c>
      <c r="B76" s="14" t="s">
        <v>42</v>
      </c>
      <c r="C76" s="20" t="s">
        <v>153</v>
      </c>
      <c r="D76" s="14">
        <v>9958</v>
      </c>
      <c r="E76" s="20" t="s">
        <v>74</v>
      </c>
      <c r="F76" s="14" t="s">
        <v>126</v>
      </c>
      <c r="G76" s="14" t="s">
        <v>262</v>
      </c>
      <c r="H76" s="15">
        <v>54800</v>
      </c>
      <c r="I76" s="15">
        <f>+Tabla1[[#This Row],[Monto Facturado DOP]]</f>
        <v>54800</v>
      </c>
      <c r="J76" s="47">
        <v>0</v>
      </c>
      <c r="K76" s="14" t="s">
        <v>54</v>
      </c>
      <c r="L76" s="16">
        <f>+Tabla1[[#This Row],[Fecha de Documento]]+15</f>
        <v>45556</v>
      </c>
      <c r="O76" s="2"/>
    </row>
    <row r="77" spans="1:15" ht="94.5" x14ac:dyDescent="0.25">
      <c r="A77" s="13">
        <v>68</v>
      </c>
      <c r="B77" s="14" t="s">
        <v>42</v>
      </c>
      <c r="C77" s="20" t="s">
        <v>153</v>
      </c>
      <c r="D77" s="14">
        <v>9966</v>
      </c>
      <c r="E77" s="20" t="s">
        <v>6</v>
      </c>
      <c r="F77" s="14" t="s">
        <v>173</v>
      </c>
      <c r="G77" s="14" t="s">
        <v>263</v>
      </c>
      <c r="H77" s="15">
        <v>3471187</v>
      </c>
      <c r="I77" s="15">
        <f>+Tabla1[[#This Row],[Monto Facturado DOP]]</f>
        <v>3471187</v>
      </c>
      <c r="J77" s="47">
        <v>0</v>
      </c>
      <c r="K77" s="14" t="s">
        <v>54</v>
      </c>
      <c r="L77" s="16">
        <f>+Tabla1[[#This Row],[Fecha de Documento]]+15</f>
        <v>45556</v>
      </c>
      <c r="O77" s="2"/>
    </row>
    <row r="78" spans="1:15" ht="94.5" x14ac:dyDescent="0.25">
      <c r="A78" s="13">
        <v>69</v>
      </c>
      <c r="B78" s="14" t="s">
        <v>42</v>
      </c>
      <c r="C78" s="20" t="s">
        <v>142</v>
      </c>
      <c r="D78" s="14">
        <v>9976</v>
      </c>
      <c r="E78" s="20" t="s">
        <v>78</v>
      </c>
      <c r="F78" s="14" t="s">
        <v>174</v>
      </c>
      <c r="G78" s="14" t="s">
        <v>264</v>
      </c>
      <c r="H78" s="15">
        <v>173998.07999999999</v>
      </c>
      <c r="I78" s="15">
        <f>+Tabla1[[#This Row],[Monto Facturado DOP]]</f>
        <v>173998.07999999999</v>
      </c>
      <c r="J78" s="47">
        <v>0</v>
      </c>
      <c r="K78" s="14" t="s">
        <v>54</v>
      </c>
      <c r="L78" s="16">
        <f>+Tabla1[[#This Row],[Fecha de Documento]]+15</f>
        <v>45559</v>
      </c>
      <c r="O78" s="2"/>
    </row>
    <row r="79" spans="1:15" ht="94.5" x14ac:dyDescent="0.25">
      <c r="A79" s="13">
        <v>70</v>
      </c>
      <c r="B79" s="14" t="s">
        <v>42</v>
      </c>
      <c r="C79" s="20" t="s">
        <v>153</v>
      </c>
      <c r="D79" s="14">
        <v>9986</v>
      </c>
      <c r="E79" s="20" t="s">
        <v>86</v>
      </c>
      <c r="F79" s="14" t="s">
        <v>112</v>
      </c>
      <c r="G79" s="14" t="s">
        <v>265</v>
      </c>
      <c r="H79" s="15">
        <v>80169.240000000005</v>
      </c>
      <c r="I79" s="15">
        <f>+Tabla1[[#This Row],[Monto Facturado DOP]]</f>
        <v>80169.240000000005</v>
      </c>
      <c r="J79" s="47">
        <v>0</v>
      </c>
      <c r="K79" s="14" t="s">
        <v>54</v>
      </c>
      <c r="L79" s="16">
        <f>+Tabla1[[#This Row],[Fecha de Documento]]+15</f>
        <v>45556</v>
      </c>
      <c r="O79" s="2"/>
    </row>
    <row r="80" spans="1:15" ht="78.75" x14ac:dyDescent="0.25">
      <c r="A80" s="13">
        <v>71</v>
      </c>
      <c r="B80" s="14" t="s">
        <v>42</v>
      </c>
      <c r="C80" s="20" t="s">
        <v>142</v>
      </c>
      <c r="D80" s="14">
        <v>10004</v>
      </c>
      <c r="E80" s="20" t="s">
        <v>9</v>
      </c>
      <c r="F80" s="14" t="s">
        <v>41</v>
      </c>
      <c r="G80" s="14" t="s">
        <v>266</v>
      </c>
      <c r="H80" s="15">
        <v>31950</v>
      </c>
      <c r="I80" s="15">
        <f>+Tabla1[[#This Row],[Monto Facturado DOP]]</f>
        <v>31950</v>
      </c>
      <c r="J80" s="47">
        <v>0</v>
      </c>
      <c r="K80" s="14" t="s">
        <v>54</v>
      </c>
      <c r="L80" s="16">
        <f>+Tabla1[[#This Row],[Fecha de Documento]]+15</f>
        <v>45559</v>
      </c>
      <c r="O80" s="2"/>
    </row>
    <row r="81" spans="1:15" ht="78.75" x14ac:dyDescent="0.25">
      <c r="A81" s="13">
        <v>72</v>
      </c>
      <c r="B81" s="14" t="s">
        <v>42</v>
      </c>
      <c r="C81" s="20" t="s">
        <v>142</v>
      </c>
      <c r="D81" s="14">
        <v>10004</v>
      </c>
      <c r="E81" s="20" t="s">
        <v>12</v>
      </c>
      <c r="F81" s="14" t="s">
        <v>41</v>
      </c>
      <c r="G81" s="14" t="s">
        <v>266</v>
      </c>
      <c r="H81" s="15">
        <v>34900</v>
      </c>
      <c r="I81" s="15">
        <f>+Tabla1[[#This Row],[Monto Facturado DOP]]</f>
        <v>34900</v>
      </c>
      <c r="J81" s="47">
        <v>0</v>
      </c>
      <c r="K81" s="14" t="s">
        <v>54</v>
      </c>
      <c r="L81" s="16">
        <f>+Tabla1[[#This Row],[Fecha de Documento]]+15</f>
        <v>45559</v>
      </c>
      <c r="O81" s="2"/>
    </row>
    <row r="82" spans="1:15" ht="78.75" x14ac:dyDescent="0.25">
      <c r="A82" s="13">
        <v>73</v>
      </c>
      <c r="B82" s="14" t="s">
        <v>42</v>
      </c>
      <c r="C82" s="20" t="s">
        <v>142</v>
      </c>
      <c r="D82" s="14">
        <v>10004</v>
      </c>
      <c r="E82" s="20" t="s">
        <v>72</v>
      </c>
      <c r="F82" s="14" t="s">
        <v>41</v>
      </c>
      <c r="G82" s="14" t="s">
        <v>266</v>
      </c>
      <c r="H82" s="15">
        <v>40350</v>
      </c>
      <c r="I82" s="15">
        <f>+Tabla1[[#This Row],[Monto Facturado DOP]]</f>
        <v>40350</v>
      </c>
      <c r="J82" s="47">
        <v>0</v>
      </c>
      <c r="K82" s="14" t="s">
        <v>54</v>
      </c>
      <c r="L82" s="16">
        <f>+Tabla1[[#This Row],[Fecha de Documento]]+15</f>
        <v>45559</v>
      </c>
      <c r="O82" s="2"/>
    </row>
    <row r="83" spans="1:15" ht="78.75" x14ac:dyDescent="0.25">
      <c r="A83" s="13">
        <v>74</v>
      </c>
      <c r="B83" s="14" t="s">
        <v>42</v>
      </c>
      <c r="C83" s="20" t="s">
        <v>142</v>
      </c>
      <c r="D83" s="14">
        <v>10004</v>
      </c>
      <c r="E83" s="20" t="s">
        <v>78</v>
      </c>
      <c r="F83" s="14" t="s">
        <v>41</v>
      </c>
      <c r="G83" s="14" t="s">
        <v>266</v>
      </c>
      <c r="H83" s="15">
        <v>15400</v>
      </c>
      <c r="I83" s="15">
        <f>+Tabla1[[#This Row],[Monto Facturado DOP]]</f>
        <v>15400</v>
      </c>
      <c r="J83" s="47">
        <v>0</v>
      </c>
      <c r="K83" s="14" t="s">
        <v>54</v>
      </c>
      <c r="L83" s="16">
        <f>+Tabla1[[#This Row],[Fecha de Documento]]+15</f>
        <v>45559</v>
      </c>
      <c r="O83" s="2"/>
    </row>
    <row r="84" spans="1:15" ht="63" x14ac:dyDescent="0.25">
      <c r="A84" s="13">
        <v>75</v>
      </c>
      <c r="B84" s="14" t="s">
        <v>42</v>
      </c>
      <c r="C84" s="20" t="s">
        <v>142</v>
      </c>
      <c r="D84" s="14">
        <v>10006</v>
      </c>
      <c r="E84" s="20" t="s">
        <v>132</v>
      </c>
      <c r="F84" s="14" t="s">
        <v>175</v>
      </c>
      <c r="G84" s="14" t="s">
        <v>267</v>
      </c>
      <c r="H84" s="15">
        <v>100186</v>
      </c>
      <c r="I84" s="15">
        <f>+Tabla1[[#This Row],[Monto Facturado DOP]]</f>
        <v>100186</v>
      </c>
      <c r="J84" s="47">
        <v>0</v>
      </c>
      <c r="K84" s="14" t="s">
        <v>54</v>
      </c>
      <c r="L84" s="16">
        <f>+Tabla1[[#This Row],[Fecha de Documento]]+15</f>
        <v>45559</v>
      </c>
      <c r="O84" s="2"/>
    </row>
    <row r="85" spans="1:15" ht="63" x14ac:dyDescent="0.25">
      <c r="A85" s="13">
        <v>76</v>
      </c>
      <c r="B85" s="14" t="s">
        <v>42</v>
      </c>
      <c r="C85" s="20" t="s">
        <v>142</v>
      </c>
      <c r="D85" s="14">
        <v>10006</v>
      </c>
      <c r="E85" s="20" t="s">
        <v>3</v>
      </c>
      <c r="F85" s="14" t="s">
        <v>175</v>
      </c>
      <c r="G85" s="14" t="s">
        <v>267</v>
      </c>
      <c r="H85" s="15">
        <v>40320</v>
      </c>
      <c r="I85" s="15">
        <f>+Tabla1[[#This Row],[Monto Facturado DOP]]</f>
        <v>40320</v>
      </c>
      <c r="J85" s="47">
        <v>0</v>
      </c>
      <c r="K85" s="14" t="s">
        <v>54</v>
      </c>
      <c r="L85" s="16">
        <f>+Tabla1[[#This Row],[Fecha de Documento]]+15</f>
        <v>45559</v>
      </c>
      <c r="O85" s="2"/>
    </row>
    <row r="86" spans="1:15" ht="63" x14ac:dyDescent="0.25">
      <c r="A86" s="13">
        <v>77</v>
      </c>
      <c r="B86" s="14" t="s">
        <v>42</v>
      </c>
      <c r="C86" s="20" t="s">
        <v>142</v>
      </c>
      <c r="D86" s="14">
        <v>10006</v>
      </c>
      <c r="E86" s="20" t="s">
        <v>68</v>
      </c>
      <c r="F86" s="14" t="s">
        <v>175</v>
      </c>
      <c r="G86" s="14" t="s">
        <v>267</v>
      </c>
      <c r="H86" s="15">
        <v>96295.64</v>
      </c>
      <c r="I86" s="15">
        <f>+Tabla1[[#This Row],[Monto Facturado DOP]]</f>
        <v>96295.64</v>
      </c>
      <c r="J86" s="47">
        <v>0</v>
      </c>
      <c r="K86" s="14" t="s">
        <v>54</v>
      </c>
      <c r="L86" s="16">
        <f>+Tabla1[[#This Row],[Fecha de Documento]]+15</f>
        <v>45559</v>
      </c>
      <c r="O86" s="2"/>
    </row>
    <row r="87" spans="1:15" ht="63" x14ac:dyDescent="0.25">
      <c r="A87" s="13">
        <v>78</v>
      </c>
      <c r="B87" s="14" t="s">
        <v>42</v>
      </c>
      <c r="C87" s="20" t="s">
        <v>142</v>
      </c>
      <c r="D87" s="14">
        <v>10006</v>
      </c>
      <c r="E87" s="20" t="s">
        <v>73</v>
      </c>
      <c r="F87" s="14" t="s">
        <v>175</v>
      </c>
      <c r="G87" s="14" t="s">
        <v>267</v>
      </c>
      <c r="H87" s="15">
        <v>201332</v>
      </c>
      <c r="I87" s="15">
        <f>+Tabla1[[#This Row],[Monto Facturado DOP]]</f>
        <v>201332</v>
      </c>
      <c r="J87" s="47">
        <v>0</v>
      </c>
      <c r="K87" s="14" t="s">
        <v>54</v>
      </c>
      <c r="L87" s="16">
        <f>+Tabla1[[#This Row],[Fecha de Documento]]+15</f>
        <v>45559</v>
      </c>
      <c r="O87" s="2"/>
    </row>
    <row r="88" spans="1:15" ht="63" x14ac:dyDescent="0.25">
      <c r="A88" s="13">
        <v>79</v>
      </c>
      <c r="B88" s="14" t="s">
        <v>42</v>
      </c>
      <c r="C88" s="20" t="s">
        <v>142</v>
      </c>
      <c r="D88" s="14">
        <v>10006</v>
      </c>
      <c r="E88" s="20" t="s">
        <v>85</v>
      </c>
      <c r="F88" s="14" t="s">
        <v>175</v>
      </c>
      <c r="G88" s="14" t="s">
        <v>267</v>
      </c>
      <c r="H88" s="15">
        <v>62066</v>
      </c>
      <c r="I88" s="15">
        <f>+Tabla1[[#This Row],[Monto Facturado DOP]]</f>
        <v>62066</v>
      </c>
      <c r="J88" s="47">
        <v>0</v>
      </c>
      <c r="K88" s="14" t="s">
        <v>54</v>
      </c>
      <c r="L88" s="16">
        <f>+Tabla1[[#This Row],[Fecha de Documento]]+15</f>
        <v>45559</v>
      </c>
      <c r="O88" s="2"/>
    </row>
    <row r="89" spans="1:15" ht="63" x14ac:dyDescent="0.25">
      <c r="A89" s="13">
        <v>80</v>
      </c>
      <c r="B89" s="14" t="s">
        <v>42</v>
      </c>
      <c r="C89" s="20" t="s">
        <v>142</v>
      </c>
      <c r="D89" s="14">
        <v>10008</v>
      </c>
      <c r="E89" s="20" t="s">
        <v>133</v>
      </c>
      <c r="F89" s="14" t="s">
        <v>63</v>
      </c>
      <c r="G89" s="14" t="s">
        <v>268</v>
      </c>
      <c r="H89" s="15">
        <v>34450.370000000003</v>
      </c>
      <c r="I89" s="15">
        <f>+Tabla1[[#This Row],[Monto Facturado DOP]]</f>
        <v>34450.370000000003</v>
      </c>
      <c r="J89" s="47">
        <v>0</v>
      </c>
      <c r="K89" s="14" t="s">
        <v>54</v>
      </c>
      <c r="L89" s="16">
        <f>+Tabla1[[#This Row],[Fecha de Documento]]+15</f>
        <v>45559</v>
      </c>
      <c r="O89" s="2"/>
    </row>
    <row r="90" spans="1:15" ht="78.75" x14ac:dyDescent="0.25">
      <c r="A90" s="13">
        <v>81</v>
      </c>
      <c r="B90" s="14" t="s">
        <v>42</v>
      </c>
      <c r="C90" s="20" t="s">
        <v>142</v>
      </c>
      <c r="D90" s="14">
        <v>10011</v>
      </c>
      <c r="E90" s="20" t="s">
        <v>69</v>
      </c>
      <c r="F90" s="14" t="s">
        <v>176</v>
      </c>
      <c r="G90" s="14" t="s">
        <v>269</v>
      </c>
      <c r="H90" s="15">
        <v>63816.25</v>
      </c>
      <c r="I90" s="15">
        <f>+Tabla1[[#This Row],[Monto Facturado DOP]]</f>
        <v>63816.25</v>
      </c>
      <c r="J90" s="47">
        <v>0</v>
      </c>
      <c r="K90" s="14" t="s">
        <v>54</v>
      </c>
      <c r="L90" s="16">
        <f>+Tabla1[[#This Row],[Fecha de Documento]]+15</f>
        <v>45559</v>
      </c>
      <c r="O90" s="2"/>
    </row>
    <row r="91" spans="1:15" ht="94.5" x14ac:dyDescent="0.25">
      <c r="A91" s="13">
        <v>82</v>
      </c>
      <c r="B91" s="14" t="s">
        <v>42</v>
      </c>
      <c r="C91" s="20" t="s">
        <v>142</v>
      </c>
      <c r="D91" s="14">
        <v>10013</v>
      </c>
      <c r="E91" s="20" t="s">
        <v>103</v>
      </c>
      <c r="F91" s="14" t="s">
        <v>177</v>
      </c>
      <c r="G91" s="14" t="s">
        <v>270</v>
      </c>
      <c r="H91" s="15">
        <v>203400</v>
      </c>
      <c r="I91" s="15">
        <f>+Tabla1[[#This Row],[Monto Facturado DOP]]</f>
        <v>203400</v>
      </c>
      <c r="J91" s="47">
        <v>0</v>
      </c>
      <c r="K91" s="14" t="s">
        <v>54</v>
      </c>
      <c r="L91" s="16">
        <f>+Tabla1[[#This Row],[Fecha de Documento]]+15</f>
        <v>45559</v>
      </c>
      <c r="O91" s="2"/>
    </row>
    <row r="92" spans="1:15" ht="110.25" x14ac:dyDescent="0.25">
      <c r="A92" s="13">
        <v>83</v>
      </c>
      <c r="B92" s="14" t="s">
        <v>42</v>
      </c>
      <c r="C92" s="20" t="s">
        <v>142</v>
      </c>
      <c r="D92" s="14">
        <v>10020</v>
      </c>
      <c r="E92" s="20" t="s">
        <v>93</v>
      </c>
      <c r="F92" s="14" t="s">
        <v>20</v>
      </c>
      <c r="G92" s="14" t="s">
        <v>271</v>
      </c>
      <c r="H92" s="15">
        <v>904010.04</v>
      </c>
      <c r="I92" s="15">
        <f>+Tabla1[[#This Row],[Monto Facturado DOP]]</f>
        <v>904010.04</v>
      </c>
      <c r="J92" s="47">
        <v>0</v>
      </c>
      <c r="K92" s="14" t="s">
        <v>54</v>
      </c>
      <c r="L92" s="16">
        <f>+Tabla1[[#This Row],[Fecha de Documento]]+15</f>
        <v>45559</v>
      </c>
      <c r="O92" s="2"/>
    </row>
    <row r="93" spans="1:15" ht="63" x14ac:dyDescent="0.25">
      <c r="A93" s="13">
        <v>84</v>
      </c>
      <c r="B93" s="14" t="s">
        <v>42</v>
      </c>
      <c r="C93" s="20" t="s">
        <v>142</v>
      </c>
      <c r="D93" s="14">
        <v>10031</v>
      </c>
      <c r="E93" s="20" t="s">
        <v>79</v>
      </c>
      <c r="F93" s="14" t="s">
        <v>117</v>
      </c>
      <c r="G93" s="14" t="s">
        <v>272</v>
      </c>
      <c r="H93" s="15">
        <v>13635</v>
      </c>
      <c r="I93" s="15">
        <f>+Tabla1[[#This Row],[Monto Facturado DOP]]</f>
        <v>13635</v>
      </c>
      <c r="J93" s="47">
        <v>0</v>
      </c>
      <c r="K93" s="14" t="s">
        <v>54</v>
      </c>
      <c r="L93" s="16">
        <f>+Tabla1[[#This Row],[Fecha de Documento]]+15</f>
        <v>45559</v>
      </c>
      <c r="O93" s="2"/>
    </row>
    <row r="94" spans="1:15" ht="78.75" x14ac:dyDescent="0.25">
      <c r="A94" s="13">
        <v>85</v>
      </c>
      <c r="B94" s="14" t="s">
        <v>42</v>
      </c>
      <c r="C94" s="20" t="s">
        <v>142</v>
      </c>
      <c r="D94" s="14">
        <v>10034</v>
      </c>
      <c r="E94" s="20" t="s">
        <v>67</v>
      </c>
      <c r="F94" s="14" t="s">
        <v>29</v>
      </c>
      <c r="G94" s="14" t="s">
        <v>273</v>
      </c>
      <c r="H94" s="15">
        <v>23240.57</v>
      </c>
      <c r="I94" s="15">
        <f>+Tabla1[[#This Row],[Monto Facturado DOP]]</f>
        <v>23240.57</v>
      </c>
      <c r="J94" s="47">
        <v>0</v>
      </c>
      <c r="K94" s="14" t="s">
        <v>54</v>
      </c>
      <c r="L94" s="16">
        <f>+Tabla1[[#This Row],[Fecha de Documento]]+15</f>
        <v>45559</v>
      </c>
      <c r="O94" s="2"/>
    </row>
    <row r="95" spans="1:15" ht="94.5" x14ac:dyDescent="0.25">
      <c r="A95" s="13">
        <v>86</v>
      </c>
      <c r="B95" s="14" t="s">
        <v>42</v>
      </c>
      <c r="C95" s="20" t="s">
        <v>144</v>
      </c>
      <c r="D95" s="14">
        <v>10060</v>
      </c>
      <c r="E95" s="20" t="s">
        <v>91</v>
      </c>
      <c r="F95" s="14" t="s">
        <v>38</v>
      </c>
      <c r="G95" s="14" t="s">
        <v>274</v>
      </c>
      <c r="H95" s="15">
        <v>15606.5</v>
      </c>
      <c r="I95" s="15">
        <f>+Tabla1[[#This Row],[Monto Facturado DOP]]</f>
        <v>15606.5</v>
      </c>
      <c r="J95" s="47">
        <v>0</v>
      </c>
      <c r="K95" s="14" t="s">
        <v>54</v>
      </c>
      <c r="L95" s="16">
        <f>+Tabla1[[#This Row],[Fecha de Documento]]+15</f>
        <v>45560</v>
      </c>
      <c r="O95" s="2"/>
    </row>
    <row r="96" spans="1:15" ht="94.5" x14ac:dyDescent="0.25">
      <c r="A96" s="13">
        <v>87</v>
      </c>
      <c r="B96" s="14" t="s">
        <v>42</v>
      </c>
      <c r="C96" s="20" t="s">
        <v>144</v>
      </c>
      <c r="D96" s="14">
        <v>10070</v>
      </c>
      <c r="E96" s="20" t="s">
        <v>2</v>
      </c>
      <c r="F96" s="14" t="s">
        <v>178</v>
      </c>
      <c r="G96" s="14" t="s">
        <v>275</v>
      </c>
      <c r="H96" s="15">
        <v>59578.2</v>
      </c>
      <c r="I96" s="15">
        <f>+Tabla1[[#This Row],[Monto Facturado DOP]]</f>
        <v>59578.2</v>
      </c>
      <c r="J96" s="47">
        <v>0</v>
      </c>
      <c r="K96" s="14" t="s">
        <v>54</v>
      </c>
      <c r="L96" s="16">
        <f>+Tabla1[[#This Row],[Fecha de Documento]]+15</f>
        <v>45560</v>
      </c>
      <c r="O96" s="2"/>
    </row>
    <row r="97" spans="1:15" ht="78.75" x14ac:dyDescent="0.25">
      <c r="A97" s="13">
        <v>88</v>
      </c>
      <c r="B97" s="14" t="s">
        <v>42</v>
      </c>
      <c r="C97" s="20" t="s">
        <v>144</v>
      </c>
      <c r="D97" s="14">
        <v>10075</v>
      </c>
      <c r="E97" s="20" t="s">
        <v>97</v>
      </c>
      <c r="F97" s="14" t="s">
        <v>64</v>
      </c>
      <c r="G97" s="14" t="s">
        <v>276</v>
      </c>
      <c r="H97" s="15">
        <v>46514</v>
      </c>
      <c r="I97" s="15">
        <f>+Tabla1[[#This Row],[Monto Facturado DOP]]</f>
        <v>46514</v>
      </c>
      <c r="J97" s="47">
        <v>0</v>
      </c>
      <c r="K97" s="14" t="s">
        <v>54</v>
      </c>
      <c r="L97" s="16">
        <f>+Tabla1[[#This Row],[Fecha de Documento]]+15</f>
        <v>45560</v>
      </c>
      <c r="O97" s="2"/>
    </row>
    <row r="98" spans="1:15" ht="110.25" x14ac:dyDescent="0.25">
      <c r="A98" s="13">
        <v>89</v>
      </c>
      <c r="B98" s="14" t="s">
        <v>42</v>
      </c>
      <c r="C98" s="20" t="s">
        <v>144</v>
      </c>
      <c r="D98" s="14">
        <v>10084</v>
      </c>
      <c r="E98" s="20" t="s">
        <v>101</v>
      </c>
      <c r="F98" s="14" t="s">
        <v>179</v>
      </c>
      <c r="G98" s="14" t="s">
        <v>277</v>
      </c>
      <c r="H98" s="15">
        <v>301527.25</v>
      </c>
      <c r="I98" s="15">
        <f>+Tabla1[[#This Row],[Monto Facturado DOP]]</f>
        <v>301527.25</v>
      </c>
      <c r="J98" s="47">
        <v>0</v>
      </c>
      <c r="K98" s="14" t="s">
        <v>54</v>
      </c>
      <c r="L98" s="16">
        <f>+Tabla1[[#This Row],[Fecha de Documento]]+15</f>
        <v>45560</v>
      </c>
      <c r="O98" s="2"/>
    </row>
    <row r="99" spans="1:15" ht="110.25" x14ac:dyDescent="0.25">
      <c r="A99" s="13">
        <v>90</v>
      </c>
      <c r="B99" s="14" t="s">
        <v>42</v>
      </c>
      <c r="C99" s="20" t="s">
        <v>145</v>
      </c>
      <c r="D99" s="14">
        <v>10129</v>
      </c>
      <c r="E99" s="20" t="s">
        <v>134</v>
      </c>
      <c r="F99" s="14" t="s">
        <v>180</v>
      </c>
      <c r="G99" s="14" t="s">
        <v>278</v>
      </c>
      <c r="H99" s="15">
        <v>8280000</v>
      </c>
      <c r="I99" s="15">
        <f>+Tabla1[[#This Row],[Monto Facturado DOP]]</f>
        <v>8280000</v>
      </c>
      <c r="J99" s="47">
        <v>0</v>
      </c>
      <c r="K99" s="14" t="s">
        <v>54</v>
      </c>
      <c r="L99" s="16">
        <f>+Tabla1[[#This Row],[Fecha de Documento]]+15</f>
        <v>45561</v>
      </c>
      <c r="O99" s="2"/>
    </row>
    <row r="100" spans="1:15" ht="94.5" x14ac:dyDescent="0.25">
      <c r="A100" s="13">
        <v>91</v>
      </c>
      <c r="B100" s="14" t="s">
        <v>42</v>
      </c>
      <c r="C100" s="20" t="s">
        <v>145</v>
      </c>
      <c r="D100" s="14">
        <v>10131</v>
      </c>
      <c r="E100" s="20" t="s">
        <v>135</v>
      </c>
      <c r="F100" s="14" t="s">
        <v>18</v>
      </c>
      <c r="G100" s="14" t="s">
        <v>279</v>
      </c>
      <c r="H100" s="15">
        <v>172788.44</v>
      </c>
      <c r="I100" s="15">
        <f>+Tabla1[[#This Row],[Monto Facturado DOP]]</f>
        <v>172788.44</v>
      </c>
      <c r="J100" s="47">
        <v>0</v>
      </c>
      <c r="K100" s="14" t="s">
        <v>54</v>
      </c>
      <c r="L100" s="16">
        <f>+Tabla1[[#This Row],[Fecha de Documento]]+15</f>
        <v>45561</v>
      </c>
      <c r="O100" s="2"/>
    </row>
    <row r="101" spans="1:15" ht="78.75" x14ac:dyDescent="0.25">
      <c r="A101" s="13">
        <v>92</v>
      </c>
      <c r="B101" s="14" t="s">
        <v>42</v>
      </c>
      <c r="C101" s="20" t="s">
        <v>145</v>
      </c>
      <c r="D101" s="14">
        <v>10135</v>
      </c>
      <c r="E101" s="20" t="s">
        <v>104</v>
      </c>
      <c r="F101" s="14" t="s">
        <v>13</v>
      </c>
      <c r="G101" s="14" t="s">
        <v>280</v>
      </c>
      <c r="H101" s="15">
        <v>174164</v>
      </c>
      <c r="I101" s="15">
        <f>+Tabla1[[#This Row],[Monto Facturado DOP]]</f>
        <v>174164</v>
      </c>
      <c r="J101" s="47">
        <v>0</v>
      </c>
      <c r="K101" s="14" t="s">
        <v>54</v>
      </c>
      <c r="L101" s="16">
        <f>+Tabla1[[#This Row],[Fecha de Documento]]+15</f>
        <v>45561</v>
      </c>
      <c r="O101" s="2"/>
    </row>
    <row r="102" spans="1:15" ht="78.75" x14ac:dyDescent="0.25">
      <c r="A102" s="13">
        <v>93</v>
      </c>
      <c r="B102" s="14" t="s">
        <v>42</v>
      </c>
      <c r="C102" s="20" t="s">
        <v>145</v>
      </c>
      <c r="D102" s="14">
        <v>10137</v>
      </c>
      <c r="E102" s="20" t="s">
        <v>135</v>
      </c>
      <c r="F102" s="14" t="s">
        <v>17</v>
      </c>
      <c r="G102" s="14" t="s">
        <v>281</v>
      </c>
      <c r="H102" s="15">
        <v>15702.19</v>
      </c>
      <c r="I102" s="15">
        <f>+Tabla1[[#This Row],[Monto Facturado DOP]]</f>
        <v>15702.19</v>
      </c>
      <c r="J102" s="47">
        <v>0</v>
      </c>
      <c r="K102" s="14" t="s">
        <v>54</v>
      </c>
      <c r="L102" s="16">
        <f>+Tabla1[[#This Row],[Fecha de Documento]]+15</f>
        <v>45561</v>
      </c>
      <c r="O102" s="2"/>
    </row>
    <row r="103" spans="1:15" ht="78.75" x14ac:dyDescent="0.25">
      <c r="A103" s="13">
        <v>94</v>
      </c>
      <c r="B103" s="14" t="s">
        <v>42</v>
      </c>
      <c r="C103" s="20" t="s">
        <v>145</v>
      </c>
      <c r="D103" s="14">
        <v>10141</v>
      </c>
      <c r="E103" s="20" t="s">
        <v>93</v>
      </c>
      <c r="F103" s="14" t="s">
        <v>40</v>
      </c>
      <c r="G103" s="14" t="s">
        <v>282</v>
      </c>
      <c r="H103" s="15">
        <v>729849.4</v>
      </c>
      <c r="I103" s="15">
        <f>+Tabla1[[#This Row],[Monto Facturado DOP]]</f>
        <v>729849.4</v>
      </c>
      <c r="J103" s="47">
        <v>0</v>
      </c>
      <c r="K103" s="14" t="s">
        <v>54</v>
      </c>
      <c r="L103" s="16">
        <f>+Tabla1[[#This Row],[Fecha de Documento]]+15</f>
        <v>45561</v>
      </c>
      <c r="O103" s="2"/>
    </row>
    <row r="104" spans="1:15" ht="78.75" x14ac:dyDescent="0.25">
      <c r="A104" s="13">
        <v>95</v>
      </c>
      <c r="B104" s="14" t="s">
        <v>42</v>
      </c>
      <c r="C104" s="20" t="s">
        <v>145</v>
      </c>
      <c r="D104" s="14">
        <v>10147</v>
      </c>
      <c r="E104" s="20" t="s">
        <v>10</v>
      </c>
      <c r="F104" s="14" t="s">
        <v>164</v>
      </c>
      <c r="G104" s="14" t="s">
        <v>283</v>
      </c>
      <c r="H104" s="15">
        <v>257310.8</v>
      </c>
      <c r="I104" s="15">
        <f>+Tabla1[[#This Row],[Monto Facturado DOP]]</f>
        <v>257310.8</v>
      </c>
      <c r="J104" s="47">
        <v>0</v>
      </c>
      <c r="K104" s="14" t="s">
        <v>54</v>
      </c>
      <c r="L104" s="16">
        <f>+Tabla1[[#This Row],[Fecha de Documento]]+15</f>
        <v>45561</v>
      </c>
      <c r="O104" s="2"/>
    </row>
    <row r="105" spans="1:15" ht="78.75" x14ac:dyDescent="0.25">
      <c r="A105" s="13">
        <v>96</v>
      </c>
      <c r="B105" s="14" t="s">
        <v>42</v>
      </c>
      <c r="C105" s="20" t="s">
        <v>145</v>
      </c>
      <c r="D105" s="14">
        <v>10154</v>
      </c>
      <c r="E105" s="20" t="s">
        <v>97</v>
      </c>
      <c r="F105" s="14" t="s">
        <v>34</v>
      </c>
      <c r="G105" s="14" t="s">
        <v>284</v>
      </c>
      <c r="H105" s="15">
        <v>52215</v>
      </c>
      <c r="I105" s="15">
        <f>+Tabla1[[#This Row],[Monto Facturado DOP]]</f>
        <v>52215</v>
      </c>
      <c r="J105" s="47">
        <v>0</v>
      </c>
      <c r="K105" s="14" t="s">
        <v>54</v>
      </c>
      <c r="L105" s="16">
        <f>+Tabla1[[#This Row],[Fecha de Documento]]+15</f>
        <v>45561</v>
      </c>
      <c r="O105" s="2"/>
    </row>
    <row r="106" spans="1:15" ht="110.25" x14ac:dyDescent="0.25">
      <c r="A106" s="13">
        <v>97</v>
      </c>
      <c r="B106" s="14" t="s">
        <v>42</v>
      </c>
      <c r="C106" s="20" t="s">
        <v>145</v>
      </c>
      <c r="D106" s="14">
        <v>10158</v>
      </c>
      <c r="E106" s="20" t="s">
        <v>83</v>
      </c>
      <c r="F106" s="14" t="s">
        <v>181</v>
      </c>
      <c r="G106" s="14" t="s">
        <v>285</v>
      </c>
      <c r="H106" s="15">
        <v>97096.3</v>
      </c>
      <c r="I106" s="15">
        <f>+Tabla1[[#This Row],[Monto Facturado DOP]]</f>
        <v>97096.3</v>
      </c>
      <c r="J106" s="47">
        <v>0</v>
      </c>
      <c r="K106" s="14" t="s">
        <v>54</v>
      </c>
      <c r="L106" s="16">
        <f>+Tabla1[[#This Row],[Fecha de Documento]]+15</f>
        <v>45561</v>
      </c>
      <c r="O106" s="2"/>
    </row>
    <row r="107" spans="1:15" ht="78.75" x14ac:dyDescent="0.25">
      <c r="A107" s="13">
        <v>98</v>
      </c>
      <c r="B107" s="14" t="s">
        <v>42</v>
      </c>
      <c r="C107" s="20" t="s">
        <v>145</v>
      </c>
      <c r="D107" s="14">
        <v>10162</v>
      </c>
      <c r="E107" s="20" t="s">
        <v>80</v>
      </c>
      <c r="F107" s="14" t="s">
        <v>34</v>
      </c>
      <c r="G107" s="14" t="s">
        <v>286</v>
      </c>
      <c r="H107" s="15">
        <v>37429.599999999999</v>
      </c>
      <c r="I107" s="15">
        <f>+Tabla1[[#This Row],[Monto Facturado DOP]]</f>
        <v>37429.599999999999</v>
      </c>
      <c r="J107" s="47">
        <v>0</v>
      </c>
      <c r="K107" s="14" t="s">
        <v>54</v>
      </c>
      <c r="L107" s="16">
        <f>+Tabla1[[#This Row],[Fecha de Documento]]+15</f>
        <v>45561</v>
      </c>
      <c r="O107" s="2"/>
    </row>
    <row r="108" spans="1:15" ht="110.25" x14ac:dyDescent="0.25">
      <c r="A108" s="13">
        <v>99</v>
      </c>
      <c r="B108" s="14" t="s">
        <v>42</v>
      </c>
      <c r="C108" s="20" t="s">
        <v>145</v>
      </c>
      <c r="D108" s="14">
        <v>10165</v>
      </c>
      <c r="E108" s="20" t="s">
        <v>75</v>
      </c>
      <c r="F108" s="14" t="s">
        <v>182</v>
      </c>
      <c r="G108" s="14" t="s">
        <v>287</v>
      </c>
      <c r="H108" s="15">
        <v>464080</v>
      </c>
      <c r="I108" s="15">
        <f>+Tabla1[[#This Row],[Monto Facturado DOP]]</f>
        <v>464080</v>
      </c>
      <c r="J108" s="47">
        <v>0</v>
      </c>
      <c r="K108" s="14" t="s">
        <v>54</v>
      </c>
      <c r="L108" s="16">
        <f>+Tabla1[[#This Row],[Fecha de Documento]]+15</f>
        <v>45561</v>
      </c>
      <c r="O108" s="2"/>
    </row>
    <row r="109" spans="1:15" ht="63" x14ac:dyDescent="0.25">
      <c r="A109" s="13">
        <v>100</v>
      </c>
      <c r="B109" s="14" t="s">
        <v>42</v>
      </c>
      <c r="C109" s="20" t="s">
        <v>145</v>
      </c>
      <c r="D109" s="14">
        <v>10185</v>
      </c>
      <c r="E109" s="20" t="s">
        <v>95</v>
      </c>
      <c r="F109" s="14" t="s">
        <v>183</v>
      </c>
      <c r="G109" s="14" t="s">
        <v>288</v>
      </c>
      <c r="H109" s="15">
        <v>73155</v>
      </c>
      <c r="I109" s="15">
        <f>+Tabla1[[#This Row],[Monto Facturado DOP]]</f>
        <v>73155</v>
      </c>
      <c r="J109" s="47">
        <v>0</v>
      </c>
      <c r="K109" s="14" t="s">
        <v>54</v>
      </c>
      <c r="L109" s="16">
        <f>+Tabla1[[#This Row],[Fecha de Documento]]+15</f>
        <v>45561</v>
      </c>
      <c r="O109" s="2"/>
    </row>
    <row r="110" spans="1:15" ht="78.75" x14ac:dyDescent="0.25">
      <c r="A110" s="13">
        <v>101</v>
      </c>
      <c r="B110" s="14" t="s">
        <v>42</v>
      </c>
      <c r="C110" s="20" t="s">
        <v>145</v>
      </c>
      <c r="D110" s="14">
        <v>10189</v>
      </c>
      <c r="E110" s="20" t="s">
        <v>136</v>
      </c>
      <c r="F110" s="14" t="s">
        <v>35</v>
      </c>
      <c r="G110" s="14" t="s">
        <v>289</v>
      </c>
      <c r="H110" s="15">
        <v>41655.599999999999</v>
      </c>
      <c r="I110" s="15">
        <f>+Tabla1[[#This Row],[Monto Facturado DOP]]</f>
        <v>41655.599999999999</v>
      </c>
      <c r="J110" s="47">
        <v>0</v>
      </c>
      <c r="K110" s="14" t="s">
        <v>54</v>
      </c>
      <c r="L110" s="16">
        <f>+Tabla1[[#This Row],[Fecha de Documento]]+15</f>
        <v>45561</v>
      </c>
      <c r="O110" s="2"/>
    </row>
    <row r="111" spans="1:15" ht="78.75" x14ac:dyDescent="0.25">
      <c r="A111" s="13">
        <v>102</v>
      </c>
      <c r="B111" s="14" t="s">
        <v>42</v>
      </c>
      <c r="C111" s="20" t="s">
        <v>145</v>
      </c>
      <c r="D111" s="14">
        <v>10190</v>
      </c>
      <c r="E111" s="20" t="s">
        <v>137</v>
      </c>
      <c r="F111" s="14" t="s">
        <v>20</v>
      </c>
      <c r="G111" s="14" t="s">
        <v>290</v>
      </c>
      <c r="H111" s="15">
        <v>642149.22</v>
      </c>
      <c r="I111" s="15">
        <f>+Tabla1[[#This Row],[Monto Facturado DOP]]</f>
        <v>642149.22</v>
      </c>
      <c r="J111" s="47">
        <v>0</v>
      </c>
      <c r="K111" s="14" t="s">
        <v>54</v>
      </c>
      <c r="L111" s="16">
        <f>+Tabla1[[#This Row],[Fecha de Documento]]+15</f>
        <v>45561</v>
      </c>
      <c r="O111" s="2"/>
    </row>
    <row r="112" spans="1:15" ht="94.5" x14ac:dyDescent="0.25">
      <c r="A112" s="13">
        <v>103</v>
      </c>
      <c r="B112" s="14" t="s">
        <v>42</v>
      </c>
      <c r="C112" s="20" t="s">
        <v>145</v>
      </c>
      <c r="D112" s="14">
        <v>10206</v>
      </c>
      <c r="E112" s="20" t="s">
        <v>138</v>
      </c>
      <c r="F112" s="14" t="s">
        <v>184</v>
      </c>
      <c r="G112" s="14" t="s">
        <v>291</v>
      </c>
      <c r="H112" s="15">
        <v>277772</v>
      </c>
      <c r="I112" s="15">
        <f>+Tabla1[[#This Row],[Monto Facturado DOP]]</f>
        <v>277772</v>
      </c>
      <c r="J112" s="47">
        <v>0</v>
      </c>
      <c r="K112" s="14" t="s">
        <v>54</v>
      </c>
      <c r="L112" s="16">
        <f>+Tabla1[[#This Row],[Fecha de Documento]]+15</f>
        <v>45561</v>
      </c>
      <c r="O112" s="2"/>
    </row>
    <row r="113" spans="1:15" ht="110.25" x14ac:dyDescent="0.25">
      <c r="A113" s="13">
        <v>104</v>
      </c>
      <c r="B113" s="14" t="s">
        <v>42</v>
      </c>
      <c r="C113" s="20" t="s">
        <v>145</v>
      </c>
      <c r="D113" s="14">
        <v>10212</v>
      </c>
      <c r="E113" s="20" t="s">
        <v>109</v>
      </c>
      <c r="F113" s="14" t="s">
        <v>120</v>
      </c>
      <c r="G113" s="14" t="s">
        <v>292</v>
      </c>
      <c r="H113" s="15">
        <v>15557996.310000001</v>
      </c>
      <c r="I113" s="15">
        <f>+Tabla1[[#This Row],[Monto Facturado DOP]]</f>
        <v>15557996.310000001</v>
      </c>
      <c r="J113" s="47">
        <v>0</v>
      </c>
      <c r="K113" s="14" t="s">
        <v>54</v>
      </c>
      <c r="L113" s="16">
        <f>+Tabla1[[#This Row],[Fecha de Documento]]+15</f>
        <v>45561</v>
      </c>
      <c r="O113" s="2"/>
    </row>
    <row r="114" spans="1:15" ht="78.75" x14ac:dyDescent="0.25">
      <c r="A114" s="13">
        <v>105</v>
      </c>
      <c r="B114" s="14" t="s">
        <v>42</v>
      </c>
      <c r="C114" s="20" t="s">
        <v>150</v>
      </c>
      <c r="D114" s="14">
        <v>10217</v>
      </c>
      <c r="E114" s="20" t="s">
        <v>101</v>
      </c>
      <c r="F114" s="14" t="s">
        <v>123</v>
      </c>
      <c r="G114" s="14" t="s">
        <v>293</v>
      </c>
      <c r="H114" s="15">
        <v>17645.54</v>
      </c>
      <c r="I114" s="15">
        <f>+Tabla1[[#This Row],[Monto Facturado DOP]]</f>
        <v>17645.54</v>
      </c>
      <c r="J114" s="47">
        <v>0</v>
      </c>
      <c r="K114" s="14" t="s">
        <v>54</v>
      </c>
      <c r="L114" s="16">
        <f>+Tabla1[[#This Row],[Fecha de Documento]]+15</f>
        <v>45562</v>
      </c>
      <c r="O114" s="2"/>
    </row>
    <row r="115" spans="1:15" ht="63" x14ac:dyDescent="0.25">
      <c r="A115" s="13">
        <v>106</v>
      </c>
      <c r="B115" s="14" t="s">
        <v>42</v>
      </c>
      <c r="C115" s="20" t="s">
        <v>150</v>
      </c>
      <c r="D115" s="14">
        <v>10242</v>
      </c>
      <c r="E115" s="20" t="s">
        <v>1</v>
      </c>
      <c r="F115" s="14" t="s">
        <v>185</v>
      </c>
      <c r="G115" s="14" t="s">
        <v>294</v>
      </c>
      <c r="H115" s="15">
        <v>177590</v>
      </c>
      <c r="I115" s="15">
        <f>+Tabla1[[#This Row],[Monto Facturado DOP]]</f>
        <v>177590</v>
      </c>
      <c r="J115" s="47">
        <v>0</v>
      </c>
      <c r="K115" s="14" t="s">
        <v>54</v>
      </c>
      <c r="L115" s="16">
        <f>+Tabla1[[#This Row],[Fecha de Documento]]+15</f>
        <v>45562</v>
      </c>
      <c r="O115" s="2"/>
    </row>
    <row r="116" spans="1:15" ht="110.25" x14ac:dyDescent="0.25">
      <c r="A116" s="13">
        <v>107</v>
      </c>
      <c r="B116" s="14" t="s">
        <v>42</v>
      </c>
      <c r="C116" s="20" t="s">
        <v>150</v>
      </c>
      <c r="D116" s="14">
        <v>10244</v>
      </c>
      <c r="E116" s="20" t="s">
        <v>91</v>
      </c>
      <c r="F116" s="14" t="s">
        <v>113</v>
      </c>
      <c r="G116" s="14" t="s">
        <v>295</v>
      </c>
      <c r="H116" s="15">
        <v>253464</v>
      </c>
      <c r="I116" s="15">
        <f>+Tabla1[[#This Row],[Monto Facturado DOP]]</f>
        <v>253464</v>
      </c>
      <c r="J116" s="47">
        <v>0</v>
      </c>
      <c r="K116" s="14" t="s">
        <v>54</v>
      </c>
      <c r="L116" s="16">
        <f>+Tabla1[[#This Row],[Fecha de Documento]]+15</f>
        <v>45562</v>
      </c>
      <c r="O116" s="2"/>
    </row>
    <row r="117" spans="1:15" ht="110.25" x14ac:dyDescent="0.25">
      <c r="A117" s="13">
        <v>108</v>
      </c>
      <c r="B117" s="14" t="s">
        <v>42</v>
      </c>
      <c r="C117" s="20" t="s">
        <v>150</v>
      </c>
      <c r="D117" s="14">
        <v>10268</v>
      </c>
      <c r="E117" s="20" t="s">
        <v>85</v>
      </c>
      <c r="F117" s="14" t="s">
        <v>186</v>
      </c>
      <c r="G117" s="14" t="s">
        <v>296</v>
      </c>
      <c r="H117" s="15">
        <v>1010894.49</v>
      </c>
      <c r="I117" s="15">
        <f>+Tabla1[[#This Row],[Monto Facturado DOP]]</f>
        <v>1010894.49</v>
      </c>
      <c r="J117" s="47">
        <v>0</v>
      </c>
      <c r="K117" s="14" t="s">
        <v>54</v>
      </c>
      <c r="L117" s="16">
        <f>+Tabla1[[#This Row],[Fecha de Documento]]+15</f>
        <v>45562</v>
      </c>
      <c r="O117" s="2"/>
    </row>
    <row r="118" spans="1:15" ht="94.5" x14ac:dyDescent="0.25">
      <c r="A118" s="13">
        <v>109</v>
      </c>
      <c r="B118" s="14" t="s">
        <v>42</v>
      </c>
      <c r="C118" s="20" t="s">
        <v>146</v>
      </c>
      <c r="D118" s="14">
        <v>10274</v>
      </c>
      <c r="E118" s="20" t="s">
        <v>65</v>
      </c>
      <c r="F118" s="14" t="s">
        <v>187</v>
      </c>
      <c r="G118" s="14" t="s">
        <v>297</v>
      </c>
      <c r="H118" s="15">
        <v>339840</v>
      </c>
      <c r="I118" s="15">
        <f>+Tabla1[[#This Row],[Monto Facturado DOP]]</f>
        <v>339840</v>
      </c>
      <c r="J118" s="47">
        <v>0</v>
      </c>
      <c r="K118" s="14" t="s">
        <v>54</v>
      </c>
      <c r="L118" s="16">
        <f>+Tabla1[[#This Row],[Fecha de Documento]]+15</f>
        <v>45563</v>
      </c>
      <c r="O118" s="2"/>
    </row>
    <row r="119" spans="1:15" ht="110.25" x14ac:dyDescent="0.25">
      <c r="A119" s="13">
        <v>110</v>
      </c>
      <c r="B119" s="14" t="s">
        <v>42</v>
      </c>
      <c r="C119" s="20" t="s">
        <v>146</v>
      </c>
      <c r="D119" s="14">
        <v>10278</v>
      </c>
      <c r="E119" s="20" t="s">
        <v>5</v>
      </c>
      <c r="F119" s="14" t="s">
        <v>111</v>
      </c>
      <c r="G119" s="14" t="s">
        <v>298</v>
      </c>
      <c r="H119" s="15">
        <v>51810.720000000001</v>
      </c>
      <c r="I119" s="15">
        <f>+Tabla1[[#This Row],[Monto Facturado DOP]]</f>
        <v>51810.720000000001</v>
      </c>
      <c r="J119" s="47">
        <v>0</v>
      </c>
      <c r="K119" s="14" t="s">
        <v>54</v>
      </c>
      <c r="L119" s="16">
        <f>+Tabla1[[#This Row],[Fecha de Documento]]+15</f>
        <v>45563</v>
      </c>
      <c r="O119" s="2"/>
    </row>
    <row r="120" spans="1:15" ht="110.25" x14ac:dyDescent="0.25">
      <c r="A120" s="13">
        <v>111</v>
      </c>
      <c r="B120" s="14" t="s">
        <v>42</v>
      </c>
      <c r="C120" s="20" t="s">
        <v>146</v>
      </c>
      <c r="D120" s="14">
        <v>10280</v>
      </c>
      <c r="E120" s="20" t="s">
        <v>68</v>
      </c>
      <c r="F120" s="14" t="s">
        <v>188</v>
      </c>
      <c r="G120" s="14" t="s">
        <v>299</v>
      </c>
      <c r="H120" s="15">
        <v>55000</v>
      </c>
      <c r="I120" s="15">
        <f>+Tabla1[[#This Row],[Monto Facturado DOP]]</f>
        <v>55000</v>
      </c>
      <c r="J120" s="47">
        <v>0</v>
      </c>
      <c r="K120" s="14" t="s">
        <v>54</v>
      </c>
      <c r="L120" s="16">
        <f>+Tabla1[[#This Row],[Fecha de Documento]]+15</f>
        <v>45563</v>
      </c>
      <c r="O120" s="2"/>
    </row>
    <row r="121" spans="1:15" ht="78.75" x14ac:dyDescent="0.25">
      <c r="A121" s="13">
        <v>112</v>
      </c>
      <c r="B121" s="14" t="s">
        <v>42</v>
      </c>
      <c r="C121" s="20" t="s">
        <v>146</v>
      </c>
      <c r="D121" s="14">
        <v>10283</v>
      </c>
      <c r="E121" s="20" t="s">
        <v>135</v>
      </c>
      <c r="F121" s="14" t="s">
        <v>175</v>
      </c>
      <c r="G121" s="14" t="s">
        <v>300</v>
      </c>
      <c r="H121" s="15">
        <v>95580</v>
      </c>
      <c r="I121" s="15">
        <f>+Tabla1[[#This Row],[Monto Facturado DOP]]</f>
        <v>95580</v>
      </c>
      <c r="J121" s="47">
        <v>0</v>
      </c>
      <c r="K121" s="14" t="s">
        <v>54</v>
      </c>
      <c r="L121" s="16">
        <f>+Tabla1[[#This Row],[Fecha de Documento]]+15</f>
        <v>45563</v>
      </c>
      <c r="O121" s="2"/>
    </row>
    <row r="122" spans="1:15" ht="94.5" x14ac:dyDescent="0.25">
      <c r="A122" s="13">
        <v>113</v>
      </c>
      <c r="B122" s="14" t="s">
        <v>42</v>
      </c>
      <c r="C122" s="20" t="s">
        <v>146</v>
      </c>
      <c r="D122" s="14">
        <v>10290</v>
      </c>
      <c r="E122" s="20" t="s">
        <v>139</v>
      </c>
      <c r="F122" s="14" t="s">
        <v>189</v>
      </c>
      <c r="G122" s="14" t="s">
        <v>301</v>
      </c>
      <c r="H122" s="15">
        <v>60262.6</v>
      </c>
      <c r="I122" s="15">
        <f>+Tabla1[[#This Row],[Monto Facturado DOP]]</f>
        <v>60262.6</v>
      </c>
      <c r="J122" s="47">
        <v>0</v>
      </c>
      <c r="K122" s="14" t="s">
        <v>54</v>
      </c>
      <c r="L122" s="16">
        <f>+Tabla1[[#This Row],[Fecha de Documento]]+15</f>
        <v>45563</v>
      </c>
      <c r="O122" s="2"/>
    </row>
    <row r="123" spans="1:15" ht="63" x14ac:dyDescent="0.25">
      <c r="A123" s="13">
        <v>114</v>
      </c>
      <c r="B123" s="14" t="s">
        <v>42</v>
      </c>
      <c r="C123" s="20" t="s">
        <v>146</v>
      </c>
      <c r="D123" s="14">
        <v>10292</v>
      </c>
      <c r="E123" s="20" t="s">
        <v>135</v>
      </c>
      <c r="F123" s="14" t="s">
        <v>19</v>
      </c>
      <c r="G123" s="14" t="s">
        <v>302</v>
      </c>
      <c r="H123" s="15">
        <v>59100</v>
      </c>
      <c r="I123" s="15">
        <f>+Tabla1[[#This Row],[Monto Facturado DOP]]</f>
        <v>59100</v>
      </c>
      <c r="J123" s="47">
        <v>0</v>
      </c>
      <c r="K123" s="14" t="s">
        <v>54</v>
      </c>
      <c r="L123" s="16">
        <f>+Tabla1[[#This Row],[Fecha de Documento]]+15</f>
        <v>45563</v>
      </c>
      <c r="O123" s="2"/>
    </row>
    <row r="124" spans="1:15" ht="78.75" x14ac:dyDescent="0.25">
      <c r="A124" s="13">
        <v>115</v>
      </c>
      <c r="B124" s="14" t="s">
        <v>42</v>
      </c>
      <c r="C124" s="20" t="s">
        <v>146</v>
      </c>
      <c r="D124" s="14">
        <v>10295</v>
      </c>
      <c r="E124" s="20" t="s">
        <v>89</v>
      </c>
      <c r="F124" s="14" t="s">
        <v>190</v>
      </c>
      <c r="G124" s="14" t="s">
        <v>303</v>
      </c>
      <c r="H124" s="15">
        <v>69775</v>
      </c>
      <c r="I124" s="15">
        <f>+Tabla1[[#This Row],[Monto Facturado DOP]]</f>
        <v>69775</v>
      </c>
      <c r="J124" s="47">
        <v>0</v>
      </c>
      <c r="K124" s="14" t="s">
        <v>54</v>
      </c>
      <c r="L124" s="16">
        <f>+Tabla1[[#This Row],[Fecha de Documento]]+15</f>
        <v>45563</v>
      </c>
      <c r="O124" s="2"/>
    </row>
    <row r="125" spans="1:15" ht="94.5" x14ac:dyDescent="0.25">
      <c r="A125" s="13">
        <v>116</v>
      </c>
      <c r="B125" s="14" t="s">
        <v>42</v>
      </c>
      <c r="C125" s="20" t="s">
        <v>146</v>
      </c>
      <c r="D125" s="14">
        <v>10307</v>
      </c>
      <c r="E125" s="20" t="s">
        <v>99</v>
      </c>
      <c r="F125" s="14" t="s">
        <v>19</v>
      </c>
      <c r="G125" s="14" t="s">
        <v>304</v>
      </c>
      <c r="H125" s="15">
        <v>182400</v>
      </c>
      <c r="I125" s="15">
        <f>+Tabla1[[#This Row],[Monto Facturado DOP]]</f>
        <v>182400</v>
      </c>
      <c r="J125" s="47">
        <v>0</v>
      </c>
      <c r="K125" s="14" t="s">
        <v>54</v>
      </c>
      <c r="L125" s="16">
        <f>+Tabla1[[#This Row],[Fecha de Documento]]+15</f>
        <v>45563</v>
      </c>
      <c r="O125" s="2"/>
    </row>
    <row r="126" spans="1:15" ht="110.25" x14ac:dyDescent="0.25">
      <c r="A126" s="13">
        <v>117</v>
      </c>
      <c r="B126" s="14" t="s">
        <v>42</v>
      </c>
      <c r="C126" s="20" t="s">
        <v>146</v>
      </c>
      <c r="D126" s="14">
        <v>10308</v>
      </c>
      <c r="E126" s="20" t="s">
        <v>105</v>
      </c>
      <c r="F126" s="14" t="s">
        <v>164</v>
      </c>
      <c r="G126" s="14" t="s">
        <v>305</v>
      </c>
      <c r="H126" s="15">
        <v>15000</v>
      </c>
      <c r="I126" s="15">
        <f>+Tabla1[[#This Row],[Monto Facturado DOP]]</f>
        <v>15000</v>
      </c>
      <c r="J126" s="47">
        <v>0</v>
      </c>
      <c r="K126" s="14" t="s">
        <v>54</v>
      </c>
      <c r="L126" s="16">
        <f>+Tabla1[[#This Row],[Fecha de Documento]]+15</f>
        <v>45563</v>
      </c>
      <c r="O126" s="2"/>
    </row>
    <row r="127" spans="1:15" ht="63" x14ac:dyDescent="0.25">
      <c r="A127" s="13">
        <v>118</v>
      </c>
      <c r="B127" s="14" t="s">
        <v>42</v>
      </c>
      <c r="C127" s="20" t="s">
        <v>146</v>
      </c>
      <c r="D127" s="14">
        <v>10314</v>
      </c>
      <c r="E127" s="20" t="s">
        <v>100</v>
      </c>
      <c r="F127" s="14" t="s">
        <v>35</v>
      </c>
      <c r="G127" s="14" t="s">
        <v>306</v>
      </c>
      <c r="H127" s="15">
        <v>2512.56</v>
      </c>
      <c r="I127" s="15">
        <f>+Tabla1[[#This Row],[Monto Facturado DOP]]</f>
        <v>2512.56</v>
      </c>
      <c r="J127" s="47">
        <v>0</v>
      </c>
      <c r="K127" s="14" t="s">
        <v>54</v>
      </c>
      <c r="L127" s="16">
        <f>+Tabla1[[#This Row],[Fecha de Documento]]+15</f>
        <v>45563</v>
      </c>
      <c r="O127" s="2"/>
    </row>
    <row r="128" spans="1:15" ht="94.5" x14ac:dyDescent="0.25">
      <c r="A128" s="13">
        <v>119</v>
      </c>
      <c r="B128" s="14" t="s">
        <v>42</v>
      </c>
      <c r="C128" s="20" t="s">
        <v>146</v>
      </c>
      <c r="D128" s="14">
        <v>10320</v>
      </c>
      <c r="E128" s="20" t="s">
        <v>139</v>
      </c>
      <c r="F128" s="14" t="s">
        <v>189</v>
      </c>
      <c r="G128" s="14" t="s">
        <v>307</v>
      </c>
      <c r="H128" s="15">
        <v>39117</v>
      </c>
      <c r="I128" s="15">
        <f>+Tabla1[[#This Row],[Monto Facturado DOP]]</f>
        <v>39117</v>
      </c>
      <c r="J128" s="47">
        <v>0</v>
      </c>
      <c r="K128" s="14" t="s">
        <v>54</v>
      </c>
      <c r="L128" s="16">
        <f>+Tabla1[[#This Row],[Fecha de Documento]]+15</f>
        <v>45563</v>
      </c>
      <c r="O128" s="2"/>
    </row>
    <row r="129" spans="1:15" ht="94.5" x14ac:dyDescent="0.25">
      <c r="A129" s="13">
        <v>120</v>
      </c>
      <c r="B129" s="14" t="s">
        <v>42</v>
      </c>
      <c r="C129" s="20" t="s">
        <v>149</v>
      </c>
      <c r="D129" s="14">
        <v>10346</v>
      </c>
      <c r="E129" s="20" t="s">
        <v>107</v>
      </c>
      <c r="F129" s="14" t="s">
        <v>165</v>
      </c>
      <c r="G129" s="14" t="s">
        <v>308</v>
      </c>
      <c r="H129" s="15">
        <v>9600</v>
      </c>
      <c r="I129" s="15">
        <f>+Tabla1[[#This Row],[Monto Facturado DOP]]</f>
        <v>9600</v>
      </c>
      <c r="J129" s="47">
        <v>0</v>
      </c>
      <c r="K129" s="14" t="s">
        <v>54</v>
      </c>
      <c r="L129" s="16">
        <f>+Tabla1[[#This Row],[Fecha de Documento]]+15</f>
        <v>45566</v>
      </c>
      <c r="O129" s="2"/>
    </row>
    <row r="130" spans="1:15" ht="94.5" x14ac:dyDescent="0.25">
      <c r="A130" s="13">
        <v>121</v>
      </c>
      <c r="B130" s="14" t="s">
        <v>42</v>
      </c>
      <c r="C130" s="20" t="s">
        <v>149</v>
      </c>
      <c r="D130" s="14">
        <v>10346</v>
      </c>
      <c r="E130" s="20" t="s">
        <v>4</v>
      </c>
      <c r="F130" s="14" t="s">
        <v>165</v>
      </c>
      <c r="G130" s="14" t="s">
        <v>308</v>
      </c>
      <c r="H130" s="15">
        <v>16800</v>
      </c>
      <c r="I130" s="15">
        <f>+Tabla1[[#This Row],[Monto Facturado DOP]]</f>
        <v>16800</v>
      </c>
      <c r="J130" s="47">
        <v>0</v>
      </c>
      <c r="K130" s="14" t="s">
        <v>54</v>
      </c>
      <c r="L130" s="16">
        <f>+Tabla1[[#This Row],[Fecha de Documento]]+15</f>
        <v>45566</v>
      </c>
      <c r="O130" s="2"/>
    </row>
    <row r="131" spans="1:15" ht="94.5" x14ac:dyDescent="0.25">
      <c r="A131" s="13">
        <v>122</v>
      </c>
      <c r="B131" s="14" t="s">
        <v>42</v>
      </c>
      <c r="C131" s="20" t="s">
        <v>149</v>
      </c>
      <c r="D131" s="14">
        <v>10346</v>
      </c>
      <c r="E131" s="20" t="s">
        <v>12</v>
      </c>
      <c r="F131" s="14" t="s">
        <v>165</v>
      </c>
      <c r="G131" s="14" t="s">
        <v>308</v>
      </c>
      <c r="H131" s="15">
        <v>4050</v>
      </c>
      <c r="I131" s="15">
        <f>+Tabla1[[#This Row],[Monto Facturado DOP]]</f>
        <v>4050</v>
      </c>
      <c r="J131" s="47">
        <v>0</v>
      </c>
      <c r="K131" s="14" t="s">
        <v>54</v>
      </c>
      <c r="L131" s="16">
        <f>+Tabla1[[#This Row],[Fecha de Documento]]+15</f>
        <v>45566</v>
      </c>
      <c r="O131" s="2"/>
    </row>
    <row r="132" spans="1:15" ht="94.5" x14ac:dyDescent="0.25">
      <c r="A132" s="13">
        <v>123</v>
      </c>
      <c r="B132" s="14" t="s">
        <v>42</v>
      </c>
      <c r="C132" s="20" t="s">
        <v>149</v>
      </c>
      <c r="D132" s="14">
        <v>10346</v>
      </c>
      <c r="E132" s="20" t="s">
        <v>140</v>
      </c>
      <c r="F132" s="14" t="s">
        <v>165</v>
      </c>
      <c r="G132" s="14" t="s">
        <v>308</v>
      </c>
      <c r="H132" s="15">
        <v>16020</v>
      </c>
      <c r="I132" s="15">
        <f>+Tabla1[[#This Row],[Monto Facturado DOP]]</f>
        <v>16020</v>
      </c>
      <c r="J132" s="47">
        <v>0</v>
      </c>
      <c r="K132" s="14" t="s">
        <v>54</v>
      </c>
      <c r="L132" s="16">
        <f>+Tabla1[[#This Row],[Fecha de Documento]]+15</f>
        <v>45566</v>
      </c>
      <c r="O132" s="2"/>
    </row>
    <row r="133" spans="1:15" ht="94.5" x14ac:dyDescent="0.25">
      <c r="A133" s="13">
        <v>124</v>
      </c>
      <c r="B133" s="14" t="s">
        <v>42</v>
      </c>
      <c r="C133" s="20" t="s">
        <v>149</v>
      </c>
      <c r="D133" s="14">
        <v>10346</v>
      </c>
      <c r="E133" s="20" t="s">
        <v>16</v>
      </c>
      <c r="F133" s="14" t="s">
        <v>165</v>
      </c>
      <c r="G133" s="14" t="s">
        <v>308</v>
      </c>
      <c r="H133" s="15">
        <v>4050</v>
      </c>
      <c r="I133" s="15">
        <f>+Tabla1[[#This Row],[Monto Facturado DOP]]</f>
        <v>4050</v>
      </c>
      <c r="J133" s="47">
        <v>0</v>
      </c>
      <c r="K133" s="14" t="s">
        <v>54</v>
      </c>
      <c r="L133" s="16">
        <f>+Tabla1[[#This Row],[Fecha de Documento]]+15</f>
        <v>45566</v>
      </c>
      <c r="O133" s="2"/>
    </row>
    <row r="134" spans="1:15" ht="94.5" x14ac:dyDescent="0.25">
      <c r="A134" s="13">
        <v>125</v>
      </c>
      <c r="B134" s="14" t="s">
        <v>42</v>
      </c>
      <c r="C134" s="20" t="s">
        <v>149</v>
      </c>
      <c r="D134" s="14">
        <v>10346</v>
      </c>
      <c r="E134" s="20" t="s">
        <v>30</v>
      </c>
      <c r="F134" s="14" t="s">
        <v>165</v>
      </c>
      <c r="G134" s="14" t="s">
        <v>308</v>
      </c>
      <c r="H134" s="15">
        <v>20400</v>
      </c>
      <c r="I134" s="15">
        <f>+Tabla1[[#This Row],[Monto Facturado DOP]]</f>
        <v>20400</v>
      </c>
      <c r="J134" s="47">
        <v>0</v>
      </c>
      <c r="K134" s="14" t="s">
        <v>54</v>
      </c>
      <c r="L134" s="16">
        <f>+Tabla1[[#This Row],[Fecha de Documento]]+15</f>
        <v>45566</v>
      </c>
      <c r="O134" s="2"/>
    </row>
    <row r="135" spans="1:15" ht="94.5" x14ac:dyDescent="0.25">
      <c r="A135" s="13">
        <v>126</v>
      </c>
      <c r="B135" s="14" t="s">
        <v>42</v>
      </c>
      <c r="C135" s="20" t="s">
        <v>149</v>
      </c>
      <c r="D135" s="14">
        <v>10346</v>
      </c>
      <c r="E135" s="20" t="s">
        <v>69</v>
      </c>
      <c r="F135" s="14" t="s">
        <v>165</v>
      </c>
      <c r="G135" s="14" t="s">
        <v>308</v>
      </c>
      <c r="H135" s="15">
        <v>15960</v>
      </c>
      <c r="I135" s="15">
        <f>+Tabla1[[#This Row],[Monto Facturado DOP]]</f>
        <v>15960</v>
      </c>
      <c r="J135" s="47">
        <v>0</v>
      </c>
      <c r="K135" s="14" t="s">
        <v>54</v>
      </c>
      <c r="L135" s="16">
        <f>+Tabla1[[#This Row],[Fecha de Documento]]+15</f>
        <v>45566</v>
      </c>
      <c r="O135" s="2"/>
    </row>
    <row r="136" spans="1:15" ht="94.5" x14ac:dyDescent="0.25">
      <c r="A136" s="13">
        <v>127</v>
      </c>
      <c r="B136" s="14" t="s">
        <v>42</v>
      </c>
      <c r="C136" s="20" t="s">
        <v>149</v>
      </c>
      <c r="D136" s="14">
        <v>10346</v>
      </c>
      <c r="E136" s="20" t="s">
        <v>82</v>
      </c>
      <c r="F136" s="14" t="s">
        <v>165</v>
      </c>
      <c r="G136" s="14" t="s">
        <v>308</v>
      </c>
      <c r="H136" s="15">
        <v>18000</v>
      </c>
      <c r="I136" s="15">
        <f>+Tabla1[[#This Row],[Monto Facturado DOP]]</f>
        <v>18000</v>
      </c>
      <c r="J136" s="47">
        <v>0</v>
      </c>
      <c r="K136" s="14" t="s">
        <v>54</v>
      </c>
      <c r="L136" s="16">
        <f>+Tabla1[[#This Row],[Fecha de Documento]]+15</f>
        <v>45566</v>
      </c>
      <c r="O136" s="2"/>
    </row>
    <row r="137" spans="1:15" ht="94.5" x14ac:dyDescent="0.25">
      <c r="A137" s="13">
        <v>128</v>
      </c>
      <c r="B137" s="14" t="s">
        <v>42</v>
      </c>
      <c r="C137" s="20" t="s">
        <v>149</v>
      </c>
      <c r="D137" s="14">
        <v>10346</v>
      </c>
      <c r="E137" s="20" t="s">
        <v>79</v>
      </c>
      <c r="F137" s="14" t="s">
        <v>165</v>
      </c>
      <c r="G137" s="14" t="s">
        <v>308</v>
      </c>
      <c r="H137" s="15">
        <v>5100</v>
      </c>
      <c r="I137" s="15">
        <f>+Tabla1[[#This Row],[Monto Facturado DOP]]</f>
        <v>5100</v>
      </c>
      <c r="J137" s="47">
        <v>0</v>
      </c>
      <c r="K137" s="14" t="s">
        <v>54</v>
      </c>
      <c r="L137" s="16">
        <f>+Tabla1[[#This Row],[Fecha de Documento]]+15</f>
        <v>45566</v>
      </c>
      <c r="O137" s="2"/>
    </row>
    <row r="138" spans="1:15" ht="63" x14ac:dyDescent="0.25">
      <c r="A138" s="13">
        <v>129</v>
      </c>
      <c r="B138" s="14" t="s">
        <v>42</v>
      </c>
      <c r="C138" s="20" t="s">
        <v>149</v>
      </c>
      <c r="D138" s="14">
        <v>10348</v>
      </c>
      <c r="E138" s="20" t="s">
        <v>141</v>
      </c>
      <c r="F138" s="14" t="s">
        <v>32</v>
      </c>
      <c r="G138" s="14" t="s">
        <v>309</v>
      </c>
      <c r="H138" s="15">
        <v>27738.9</v>
      </c>
      <c r="I138" s="15">
        <f>+Tabla1[[#This Row],[Monto Facturado DOP]]</f>
        <v>27738.9</v>
      </c>
      <c r="J138" s="47">
        <v>0</v>
      </c>
      <c r="K138" s="14" t="s">
        <v>54</v>
      </c>
      <c r="L138" s="16">
        <f>+Tabla1[[#This Row],[Fecha de Documento]]+15</f>
        <v>45566</v>
      </c>
      <c r="O138" s="2"/>
    </row>
    <row r="139" spans="1:15" ht="63" x14ac:dyDescent="0.25">
      <c r="A139" s="13">
        <v>130</v>
      </c>
      <c r="B139" s="14" t="s">
        <v>42</v>
      </c>
      <c r="C139" s="20" t="s">
        <v>149</v>
      </c>
      <c r="D139" s="14">
        <v>10348</v>
      </c>
      <c r="E139" s="20" t="s">
        <v>30</v>
      </c>
      <c r="F139" s="14" t="s">
        <v>32</v>
      </c>
      <c r="G139" s="14" t="s">
        <v>309</v>
      </c>
      <c r="H139" s="15">
        <v>34981.4</v>
      </c>
      <c r="I139" s="15">
        <f>+Tabla1[[#This Row],[Monto Facturado DOP]]</f>
        <v>34981.4</v>
      </c>
      <c r="J139" s="47">
        <v>0</v>
      </c>
      <c r="K139" s="14" t="s">
        <v>54</v>
      </c>
      <c r="L139" s="16">
        <f>+Tabla1[[#This Row],[Fecha de Documento]]+15</f>
        <v>45566</v>
      </c>
      <c r="O139" s="2"/>
    </row>
    <row r="140" spans="1:15" ht="63" x14ac:dyDescent="0.25">
      <c r="A140" s="13">
        <v>131</v>
      </c>
      <c r="B140" s="14" t="s">
        <v>42</v>
      </c>
      <c r="C140" s="20" t="s">
        <v>149</v>
      </c>
      <c r="D140" s="14">
        <v>10348</v>
      </c>
      <c r="E140" s="20" t="s">
        <v>92</v>
      </c>
      <c r="F140" s="14" t="s">
        <v>32</v>
      </c>
      <c r="G140" s="14" t="s">
        <v>309</v>
      </c>
      <c r="H140" s="15">
        <v>77199.16</v>
      </c>
      <c r="I140" s="15">
        <f>+Tabla1[[#This Row],[Monto Facturado DOP]]</f>
        <v>77199.16</v>
      </c>
      <c r="J140" s="47">
        <v>0</v>
      </c>
      <c r="K140" s="14" t="s">
        <v>54</v>
      </c>
      <c r="L140" s="16">
        <f>+Tabla1[[#This Row],[Fecha de Documento]]+15</f>
        <v>45566</v>
      </c>
      <c r="O140" s="2"/>
    </row>
    <row r="141" spans="1:15" ht="63" x14ac:dyDescent="0.25">
      <c r="A141" s="13">
        <v>132</v>
      </c>
      <c r="B141" s="14" t="s">
        <v>42</v>
      </c>
      <c r="C141" s="20" t="s">
        <v>149</v>
      </c>
      <c r="D141" s="14">
        <v>10348</v>
      </c>
      <c r="E141" s="20" t="s">
        <v>89</v>
      </c>
      <c r="F141" s="14" t="s">
        <v>32</v>
      </c>
      <c r="G141" s="14" t="s">
        <v>309</v>
      </c>
      <c r="H141" s="15">
        <v>15989</v>
      </c>
      <c r="I141" s="15">
        <f>+Tabla1[[#This Row],[Monto Facturado DOP]]</f>
        <v>15989</v>
      </c>
      <c r="J141" s="47">
        <v>0</v>
      </c>
      <c r="K141" s="14" t="s">
        <v>54</v>
      </c>
      <c r="L141" s="16">
        <f>+Tabla1[[#This Row],[Fecha de Documento]]+15</f>
        <v>45566</v>
      </c>
      <c r="O141" s="2"/>
    </row>
    <row r="142" spans="1:15" ht="94.5" x14ac:dyDescent="0.25">
      <c r="A142" s="13">
        <v>133</v>
      </c>
      <c r="B142" s="14" t="s">
        <v>42</v>
      </c>
      <c r="C142" s="20" t="s">
        <v>149</v>
      </c>
      <c r="D142" s="14">
        <v>10350</v>
      </c>
      <c r="E142" s="20" t="s">
        <v>142</v>
      </c>
      <c r="F142" s="14" t="s">
        <v>23</v>
      </c>
      <c r="G142" s="14" t="s">
        <v>310</v>
      </c>
      <c r="H142" s="15">
        <v>200000</v>
      </c>
      <c r="I142" s="15">
        <f>+Tabla1[[#This Row],[Monto Facturado DOP]]</f>
        <v>200000</v>
      </c>
      <c r="J142" s="47">
        <v>0</v>
      </c>
      <c r="K142" s="14" t="s">
        <v>54</v>
      </c>
      <c r="L142" s="16">
        <f>+Tabla1[[#This Row],[Fecha de Documento]]+15</f>
        <v>45566</v>
      </c>
      <c r="O142" s="2"/>
    </row>
    <row r="143" spans="1:15" ht="94.5" x14ac:dyDescent="0.25">
      <c r="A143" s="13">
        <v>134</v>
      </c>
      <c r="B143" s="14" t="s">
        <v>42</v>
      </c>
      <c r="C143" s="20" t="s">
        <v>149</v>
      </c>
      <c r="D143" s="14">
        <v>10352</v>
      </c>
      <c r="E143" s="20" t="s">
        <v>132</v>
      </c>
      <c r="F143" s="14" t="s">
        <v>191</v>
      </c>
      <c r="G143" s="14" t="s">
        <v>311</v>
      </c>
      <c r="H143" s="15">
        <v>25134</v>
      </c>
      <c r="I143" s="15">
        <f>+Tabla1[[#This Row],[Monto Facturado DOP]]</f>
        <v>25134</v>
      </c>
      <c r="J143" s="47">
        <v>0</v>
      </c>
      <c r="K143" s="14" t="s">
        <v>54</v>
      </c>
      <c r="L143" s="16">
        <f>+Tabla1[[#This Row],[Fecha de Documento]]+15</f>
        <v>45566</v>
      </c>
      <c r="O143" s="2"/>
    </row>
    <row r="144" spans="1:15" ht="94.5" x14ac:dyDescent="0.25">
      <c r="A144" s="13">
        <v>135</v>
      </c>
      <c r="B144" s="14" t="s">
        <v>42</v>
      </c>
      <c r="C144" s="20" t="s">
        <v>149</v>
      </c>
      <c r="D144" s="14">
        <v>10357</v>
      </c>
      <c r="E144" s="20" t="s">
        <v>96</v>
      </c>
      <c r="F144" s="14" t="s">
        <v>192</v>
      </c>
      <c r="G144" s="14" t="s">
        <v>312</v>
      </c>
      <c r="H144" s="15">
        <v>347250.4</v>
      </c>
      <c r="I144" s="15">
        <f>+Tabla1[[#This Row],[Monto Facturado DOP]]</f>
        <v>347250.4</v>
      </c>
      <c r="J144" s="47">
        <v>0</v>
      </c>
      <c r="K144" s="14" t="s">
        <v>54</v>
      </c>
      <c r="L144" s="16">
        <f>+Tabla1[[#This Row],[Fecha de Documento]]+15</f>
        <v>45566</v>
      </c>
      <c r="O144" s="2"/>
    </row>
    <row r="145" spans="1:15" ht="94.5" x14ac:dyDescent="0.25">
      <c r="A145" s="13">
        <v>136</v>
      </c>
      <c r="B145" s="14" t="s">
        <v>42</v>
      </c>
      <c r="C145" s="20" t="s">
        <v>154</v>
      </c>
      <c r="D145" s="14">
        <v>10408</v>
      </c>
      <c r="E145" s="20" t="s">
        <v>143</v>
      </c>
      <c r="F145" s="14" t="s">
        <v>193</v>
      </c>
      <c r="G145" s="14" t="s">
        <v>313</v>
      </c>
      <c r="H145" s="15">
        <v>4000000</v>
      </c>
      <c r="I145" s="15">
        <f>+Tabla1[[#This Row],[Monto Facturado DOP]]</f>
        <v>4000000</v>
      </c>
      <c r="J145" s="47">
        <v>0</v>
      </c>
      <c r="K145" s="14" t="s">
        <v>54</v>
      </c>
      <c r="L145" s="16">
        <f>+Tabla1[[#This Row],[Fecha de Documento]]+15</f>
        <v>45568</v>
      </c>
      <c r="O145" s="2"/>
    </row>
    <row r="146" spans="1:15" ht="63" x14ac:dyDescent="0.25">
      <c r="A146" s="13">
        <v>137</v>
      </c>
      <c r="B146" s="14" t="s">
        <v>42</v>
      </c>
      <c r="C146" s="20" t="s">
        <v>154</v>
      </c>
      <c r="D146" s="14">
        <v>10420</v>
      </c>
      <c r="E146" s="20" t="s">
        <v>100</v>
      </c>
      <c r="F146" s="14" t="s">
        <v>27</v>
      </c>
      <c r="G146" s="14" t="s">
        <v>314</v>
      </c>
      <c r="H146" s="15">
        <v>70530</v>
      </c>
      <c r="I146" s="15">
        <f>+Tabla1[[#This Row],[Monto Facturado DOP]]</f>
        <v>70530</v>
      </c>
      <c r="J146" s="47">
        <v>0</v>
      </c>
      <c r="K146" s="14" t="s">
        <v>54</v>
      </c>
      <c r="L146" s="16">
        <f>+Tabla1[[#This Row],[Fecha de Documento]]+15</f>
        <v>45568</v>
      </c>
      <c r="O146" s="2"/>
    </row>
    <row r="147" spans="1:15" ht="94.5" x14ac:dyDescent="0.25">
      <c r="A147" s="13">
        <v>138</v>
      </c>
      <c r="B147" s="14" t="s">
        <v>42</v>
      </c>
      <c r="C147" s="21" t="s">
        <v>154</v>
      </c>
      <c r="D147" s="17">
        <v>10434</v>
      </c>
      <c r="E147" s="21" t="s">
        <v>98</v>
      </c>
      <c r="F147" s="14" t="s">
        <v>194</v>
      </c>
      <c r="G147" s="14" t="s">
        <v>315</v>
      </c>
      <c r="H147" s="15">
        <v>948000.2</v>
      </c>
      <c r="I147" s="18">
        <f>+Tabla1[[#This Row],[Monto Facturado DOP]]</f>
        <v>948000.2</v>
      </c>
      <c r="J147" s="47">
        <v>0</v>
      </c>
      <c r="K147" s="14" t="s">
        <v>54</v>
      </c>
      <c r="L147" s="19">
        <f>+Tabla1[[#This Row],[Fecha de Documento]]+15</f>
        <v>45568</v>
      </c>
      <c r="O147" s="2"/>
    </row>
    <row r="148" spans="1:15" ht="94.5" x14ac:dyDescent="0.25">
      <c r="A148" s="13">
        <v>139</v>
      </c>
      <c r="B148" s="14" t="s">
        <v>42</v>
      </c>
      <c r="C148" s="21" t="s">
        <v>154</v>
      </c>
      <c r="D148" s="17">
        <v>10436</v>
      </c>
      <c r="E148" s="21" t="s">
        <v>142</v>
      </c>
      <c r="F148" s="14" t="s">
        <v>195</v>
      </c>
      <c r="G148" s="14" t="s">
        <v>316</v>
      </c>
      <c r="H148" s="15">
        <v>6496.18</v>
      </c>
      <c r="I148" s="18">
        <f>+Tabla1[[#This Row],[Monto Facturado DOP]]</f>
        <v>6496.18</v>
      </c>
      <c r="J148" s="47">
        <v>0</v>
      </c>
      <c r="K148" s="14" t="s">
        <v>54</v>
      </c>
      <c r="L148" s="19">
        <f>+Tabla1[[#This Row],[Fecha de Documento]]+15</f>
        <v>45568</v>
      </c>
      <c r="O148" s="2"/>
    </row>
    <row r="149" spans="1:15" ht="94.5" x14ac:dyDescent="0.25">
      <c r="A149" s="13">
        <v>140</v>
      </c>
      <c r="B149" s="14" t="s">
        <v>42</v>
      </c>
      <c r="C149" s="21" t="s">
        <v>154</v>
      </c>
      <c r="D149" s="17">
        <v>10438</v>
      </c>
      <c r="E149" s="21" t="s">
        <v>144</v>
      </c>
      <c r="F149" s="14" t="s">
        <v>119</v>
      </c>
      <c r="G149" s="14" t="s">
        <v>317</v>
      </c>
      <c r="H149" s="15">
        <v>339136.96</v>
      </c>
      <c r="I149" s="18">
        <f>+Tabla1[[#This Row],[Monto Facturado DOP]]</f>
        <v>339136.96</v>
      </c>
      <c r="J149" s="47">
        <v>0</v>
      </c>
      <c r="K149" s="14" t="s">
        <v>54</v>
      </c>
      <c r="L149" s="19">
        <f>+Tabla1[[#This Row],[Fecha de Documento]]+15</f>
        <v>45568</v>
      </c>
      <c r="O149" s="2"/>
    </row>
    <row r="150" spans="1:15" ht="78.75" x14ac:dyDescent="0.25">
      <c r="A150" s="13">
        <v>141</v>
      </c>
      <c r="B150" s="14" t="s">
        <v>42</v>
      </c>
      <c r="C150" s="21" t="s">
        <v>154</v>
      </c>
      <c r="D150" s="17">
        <v>10444</v>
      </c>
      <c r="E150" s="21" t="s">
        <v>135</v>
      </c>
      <c r="F150" s="14" t="s">
        <v>196</v>
      </c>
      <c r="G150" s="14" t="s">
        <v>318</v>
      </c>
      <c r="H150" s="15">
        <v>31860</v>
      </c>
      <c r="I150" s="18">
        <f>+Tabla1[[#This Row],[Monto Facturado DOP]]</f>
        <v>31860</v>
      </c>
      <c r="J150" s="47">
        <v>0</v>
      </c>
      <c r="K150" s="14" t="s">
        <v>54</v>
      </c>
      <c r="L150" s="19">
        <f>+Tabla1[[#This Row],[Fecha de Documento]]+15</f>
        <v>45568</v>
      </c>
      <c r="O150" s="2"/>
    </row>
    <row r="151" spans="1:15" ht="78.75" x14ac:dyDescent="0.25">
      <c r="A151" s="13">
        <v>142</v>
      </c>
      <c r="B151" s="14" t="s">
        <v>42</v>
      </c>
      <c r="C151" s="21" t="s">
        <v>154</v>
      </c>
      <c r="D151" s="17">
        <v>10448</v>
      </c>
      <c r="E151" s="21" t="s">
        <v>84</v>
      </c>
      <c r="F151" s="14" t="s">
        <v>35</v>
      </c>
      <c r="G151" s="14" t="s">
        <v>319</v>
      </c>
      <c r="H151" s="15">
        <v>49705</v>
      </c>
      <c r="I151" s="18">
        <f>+Tabla1[[#This Row],[Monto Facturado DOP]]</f>
        <v>49705</v>
      </c>
      <c r="J151" s="47">
        <f>+Tabla1[[#This Row],[Monto Pagado DOP]]-Tabla1[[#This Row],[Monto Facturado DOP]]</f>
        <v>0</v>
      </c>
      <c r="K151" s="14" t="s">
        <v>54</v>
      </c>
      <c r="L151" s="19">
        <f>+Tabla1[[#This Row],[Fecha de Documento]]+15</f>
        <v>45568</v>
      </c>
      <c r="O151" s="2"/>
    </row>
    <row r="152" spans="1:15" ht="78.75" x14ac:dyDescent="0.25">
      <c r="A152" s="13">
        <v>143</v>
      </c>
      <c r="B152" s="14" t="s">
        <v>42</v>
      </c>
      <c r="C152" s="20" t="s">
        <v>154</v>
      </c>
      <c r="D152" s="14">
        <v>10467</v>
      </c>
      <c r="E152" s="20" t="s">
        <v>68</v>
      </c>
      <c r="F152" s="14" t="s">
        <v>197</v>
      </c>
      <c r="G152" s="14" t="s">
        <v>320</v>
      </c>
      <c r="H152" s="15">
        <v>465812.13</v>
      </c>
      <c r="I152" s="45">
        <f>+Tabla1[[#This Row],[Monto Facturado DOP]]</f>
        <v>465812.13</v>
      </c>
      <c r="J152" s="48">
        <f>+Tabla1[[#This Row],[Monto Pagado DOP]]-Tabla1[[#This Row],[Monto Facturado DOP]]</f>
        <v>0</v>
      </c>
      <c r="K152" s="14" t="s">
        <v>54</v>
      </c>
      <c r="L152" s="16">
        <f>+Tabla1[[#This Row],[Fecha de Documento]]+15</f>
        <v>45568</v>
      </c>
      <c r="O152" s="2"/>
    </row>
    <row r="153" spans="1:15" ht="78.75" x14ac:dyDescent="0.25">
      <c r="A153" s="13">
        <v>144</v>
      </c>
      <c r="B153" s="14" t="s">
        <v>42</v>
      </c>
      <c r="C153" s="20" t="s">
        <v>154</v>
      </c>
      <c r="D153" s="14">
        <v>10473</v>
      </c>
      <c r="E153" s="20" t="s">
        <v>103</v>
      </c>
      <c r="F153" s="14" t="s">
        <v>198</v>
      </c>
      <c r="G153" s="14" t="s">
        <v>321</v>
      </c>
      <c r="H153" s="15">
        <v>401968.67</v>
      </c>
      <c r="I153" s="46">
        <f>+Tabla1[[#This Row],[Monto Facturado DOP]]</f>
        <v>401968.67</v>
      </c>
      <c r="J153" s="48">
        <f>+Tabla1[[#This Row],[Monto Pagado DOP]]-Tabla1[[#This Row],[Monto Facturado DOP]]</f>
        <v>0</v>
      </c>
      <c r="K153" s="14" t="s">
        <v>54</v>
      </c>
      <c r="L153" s="16">
        <f>+Tabla1[[#This Row],[Fecha de Documento]]+15</f>
        <v>45568</v>
      </c>
      <c r="O153" s="2"/>
    </row>
    <row r="154" spans="1:15" ht="63" x14ac:dyDescent="0.25">
      <c r="A154" s="13">
        <v>145</v>
      </c>
      <c r="B154" s="14" t="s">
        <v>42</v>
      </c>
      <c r="C154" s="20" t="s">
        <v>154</v>
      </c>
      <c r="D154" s="14">
        <v>10485</v>
      </c>
      <c r="E154" s="20" t="s">
        <v>144</v>
      </c>
      <c r="F154" s="14" t="s">
        <v>11</v>
      </c>
      <c r="G154" s="14" t="s">
        <v>322</v>
      </c>
      <c r="H154" s="15">
        <v>31792.07</v>
      </c>
      <c r="I154" s="46">
        <f>+Tabla1[[#This Row],[Monto Facturado DOP]]</f>
        <v>31792.07</v>
      </c>
      <c r="J154" s="48">
        <f>+Tabla1[[#This Row],[Monto Pagado DOP]]-Tabla1[[#This Row],[Monto Facturado DOP]]</f>
        <v>0</v>
      </c>
      <c r="K154" s="14" t="s">
        <v>54</v>
      </c>
      <c r="L154" s="16">
        <f>+Tabla1[[#This Row],[Fecha de Documento]]+15</f>
        <v>45568</v>
      </c>
      <c r="O154" s="2"/>
    </row>
    <row r="155" spans="1:15" ht="78.75" x14ac:dyDescent="0.25">
      <c r="A155" s="13">
        <v>146</v>
      </c>
      <c r="B155" s="14" t="s">
        <v>42</v>
      </c>
      <c r="C155" s="20" t="s">
        <v>154</v>
      </c>
      <c r="D155" s="14">
        <v>10488</v>
      </c>
      <c r="E155" s="20" t="s">
        <v>144</v>
      </c>
      <c r="F155" s="14" t="s">
        <v>11</v>
      </c>
      <c r="G155" s="14" t="s">
        <v>323</v>
      </c>
      <c r="H155" s="15">
        <v>1573768.17</v>
      </c>
      <c r="I155" s="46">
        <f>+Tabla1[[#This Row],[Monto Facturado DOP]]</f>
        <v>1573768.17</v>
      </c>
      <c r="J155" s="48">
        <f>+Tabla1[[#This Row],[Monto Pagado DOP]]-Tabla1[[#This Row],[Monto Facturado DOP]]</f>
        <v>0</v>
      </c>
      <c r="K155" s="14" t="s">
        <v>54</v>
      </c>
      <c r="L155" s="16">
        <f>+Tabla1[[#This Row],[Fecha de Documento]]+15</f>
        <v>45568</v>
      </c>
      <c r="O155" s="2"/>
    </row>
    <row r="156" spans="1:15" ht="63" x14ac:dyDescent="0.25">
      <c r="A156" s="13">
        <v>147</v>
      </c>
      <c r="B156" s="14" t="s">
        <v>42</v>
      </c>
      <c r="C156" s="20" t="s">
        <v>154</v>
      </c>
      <c r="D156" s="14">
        <v>10492</v>
      </c>
      <c r="E156" s="20" t="s">
        <v>135</v>
      </c>
      <c r="F156" s="14" t="s">
        <v>163</v>
      </c>
      <c r="G156" s="14" t="s">
        <v>324</v>
      </c>
      <c r="H156" s="15">
        <v>17615.689999999999</v>
      </c>
      <c r="I156" s="46">
        <f>+Tabla1[[#This Row],[Monto Facturado DOP]]</f>
        <v>17615.689999999999</v>
      </c>
      <c r="J156" s="48">
        <f>+Tabla1[[#This Row],[Monto Pagado DOP]]-Tabla1[[#This Row],[Monto Facturado DOP]]</f>
        <v>0</v>
      </c>
      <c r="K156" s="14" t="s">
        <v>54</v>
      </c>
      <c r="L156" s="16">
        <f>+Tabla1[[#This Row],[Fecha de Documento]]+15</f>
        <v>45568</v>
      </c>
      <c r="O156" s="2"/>
    </row>
    <row r="157" spans="1:15" ht="94.5" x14ac:dyDescent="0.25">
      <c r="A157" s="13">
        <v>148</v>
      </c>
      <c r="B157" s="14" t="s">
        <v>42</v>
      </c>
      <c r="C157" s="20" t="s">
        <v>154</v>
      </c>
      <c r="D157" s="14">
        <v>10495</v>
      </c>
      <c r="E157" s="20" t="s">
        <v>145</v>
      </c>
      <c r="F157" s="14" t="s">
        <v>163</v>
      </c>
      <c r="G157" s="14" t="s">
        <v>325</v>
      </c>
      <c r="H157" s="15">
        <v>159485.23000000001</v>
      </c>
      <c r="I157" s="46">
        <f>+Tabla1[[#This Row],[Monto Facturado DOP]]</f>
        <v>159485.23000000001</v>
      </c>
      <c r="J157" s="48">
        <f>+Tabla1[[#This Row],[Monto Pagado DOP]]-Tabla1[[#This Row],[Monto Facturado DOP]]</f>
        <v>0</v>
      </c>
      <c r="K157" s="14" t="s">
        <v>54</v>
      </c>
      <c r="L157" s="16">
        <f>+Tabla1[[#This Row],[Fecha de Documento]]+15</f>
        <v>45568</v>
      </c>
      <c r="O157" s="2"/>
    </row>
    <row r="158" spans="1:15" ht="63" x14ac:dyDescent="0.25">
      <c r="A158" s="13">
        <v>149</v>
      </c>
      <c r="B158" s="14" t="s">
        <v>42</v>
      </c>
      <c r="C158" s="20" t="s">
        <v>154</v>
      </c>
      <c r="D158" s="14">
        <v>10498</v>
      </c>
      <c r="E158" s="20" t="s">
        <v>144</v>
      </c>
      <c r="F158" s="14" t="s">
        <v>11</v>
      </c>
      <c r="G158" s="14" t="s">
        <v>326</v>
      </c>
      <c r="H158" s="15">
        <v>520862.48</v>
      </c>
      <c r="I158" s="46">
        <f>+Tabla1[[#This Row],[Monto Facturado DOP]]</f>
        <v>520862.48</v>
      </c>
      <c r="J158" s="48">
        <f>+Tabla1[[#This Row],[Monto Pagado DOP]]-Tabla1[[#This Row],[Monto Facturado DOP]]</f>
        <v>0</v>
      </c>
      <c r="K158" s="14" t="s">
        <v>54</v>
      </c>
      <c r="L158" s="16">
        <f>+Tabla1[[#This Row],[Fecha de Documento]]+15</f>
        <v>45568</v>
      </c>
      <c r="O158" s="2"/>
    </row>
    <row r="159" spans="1:15" ht="94.5" x14ac:dyDescent="0.25">
      <c r="A159" s="13">
        <v>150</v>
      </c>
      <c r="B159" s="14" t="s">
        <v>42</v>
      </c>
      <c r="C159" s="20" t="s">
        <v>154</v>
      </c>
      <c r="D159" s="14">
        <v>10500</v>
      </c>
      <c r="E159" s="20" t="s">
        <v>101</v>
      </c>
      <c r="F159" s="14" t="s">
        <v>115</v>
      </c>
      <c r="G159" s="14" t="s">
        <v>327</v>
      </c>
      <c r="H159" s="15">
        <v>2303587.81</v>
      </c>
      <c r="I159" s="46">
        <f>+Tabla1[[#This Row],[Monto Facturado DOP]]</f>
        <v>2303587.81</v>
      </c>
      <c r="J159" s="48">
        <f>+Tabla1[[#This Row],[Monto Pagado DOP]]-Tabla1[[#This Row],[Monto Facturado DOP]]</f>
        <v>0</v>
      </c>
      <c r="K159" s="14" t="s">
        <v>54</v>
      </c>
      <c r="L159" s="16">
        <f>+Tabla1[[#This Row],[Fecha de Documento]]+15</f>
        <v>45568</v>
      </c>
      <c r="O159" s="2"/>
    </row>
    <row r="160" spans="1:15" ht="78.75" x14ac:dyDescent="0.25">
      <c r="A160" s="13">
        <v>151</v>
      </c>
      <c r="B160" s="14" t="s">
        <v>42</v>
      </c>
      <c r="C160" s="20" t="s">
        <v>154</v>
      </c>
      <c r="D160" s="14">
        <v>10504</v>
      </c>
      <c r="E160" s="20" t="s">
        <v>138</v>
      </c>
      <c r="F160" s="14" t="s">
        <v>167</v>
      </c>
      <c r="G160" s="14" t="s">
        <v>328</v>
      </c>
      <c r="H160" s="15">
        <v>17700</v>
      </c>
      <c r="I160" s="45">
        <f>+Tabla1[[#This Row],[Monto Facturado DOP]]</f>
        <v>17700</v>
      </c>
      <c r="J160" s="48">
        <f>+Tabla1[[#This Row],[Monto Pagado DOP]]-Tabla1[[#This Row],[Monto Facturado DOP]]</f>
        <v>0</v>
      </c>
      <c r="K160" s="14" t="s">
        <v>54</v>
      </c>
      <c r="L160" s="16">
        <f>+Tabla1[[#This Row],[Fecha de Documento]]+15</f>
        <v>45568</v>
      </c>
      <c r="O160" s="2"/>
    </row>
    <row r="161" spans="1:15" ht="110.25" x14ac:dyDescent="0.25">
      <c r="A161" s="13">
        <v>152</v>
      </c>
      <c r="B161" s="14" t="s">
        <v>42</v>
      </c>
      <c r="C161" s="20" t="s">
        <v>151</v>
      </c>
      <c r="D161" s="14">
        <v>10512</v>
      </c>
      <c r="E161" s="20" t="s">
        <v>99</v>
      </c>
      <c r="F161" s="14" t="s">
        <v>181</v>
      </c>
      <c r="G161" s="14" t="s">
        <v>329</v>
      </c>
      <c r="H161" s="15">
        <v>97096.3</v>
      </c>
      <c r="I161" s="46">
        <f>+Tabla1[[#This Row],[Monto Facturado DOP]]</f>
        <v>97096.3</v>
      </c>
      <c r="J161" s="48">
        <f>+Tabla1[[#This Row],[Monto Pagado DOP]]-Tabla1[[#This Row],[Monto Facturado DOP]]</f>
        <v>0</v>
      </c>
      <c r="K161" s="14" t="s">
        <v>54</v>
      </c>
      <c r="L161" s="16">
        <f>+Tabla1[[#This Row],[Fecha de Documento]]+15</f>
        <v>45569</v>
      </c>
      <c r="O161" s="2"/>
    </row>
    <row r="162" spans="1:15" ht="94.5" x14ac:dyDescent="0.25">
      <c r="A162" s="13">
        <v>153</v>
      </c>
      <c r="B162" s="14" t="s">
        <v>42</v>
      </c>
      <c r="C162" s="20" t="s">
        <v>151</v>
      </c>
      <c r="D162" s="14">
        <v>10514</v>
      </c>
      <c r="E162" s="20" t="s">
        <v>135</v>
      </c>
      <c r="F162" s="14" t="s">
        <v>116</v>
      </c>
      <c r="G162" s="14" t="s">
        <v>330</v>
      </c>
      <c r="H162" s="15">
        <v>84000</v>
      </c>
      <c r="I162" s="46">
        <f>+Tabla1[[#This Row],[Monto Facturado DOP]]</f>
        <v>84000</v>
      </c>
      <c r="J162" s="48">
        <f>+Tabla1[[#This Row],[Monto Pagado DOP]]-Tabla1[[#This Row],[Monto Facturado DOP]]</f>
        <v>0</v>
      </c>
      <c r="K162" s="14" t="s">
        <v>54</v>
      </c>
      <c r="L162" s="16">
        <f>+Tabla1[[#This Row],[Fecha de Documento]]+15</f>
        <v>45569</v>
      </c>
      <c r="O162" s="2"/>
    </row>
    <row r="163" spans="1:15" ht="78.75" x14ac:dyDescent="0.25">
      <c r="A163" s="13">
        <v>154</v>
      </c>
      <c r="B163" s="14" t="s">
        <v>42</v>
      </c>
      <c r="C163" s="20" t="s">
        <v>367</v>
      </c>
      <c r="D163" s="14">
        <v>10539</v>
      </c>
      <c r="E163" s="20" t="s">
        <v>68</v>
      </c>
      <c r="F163" s="14" t="s">
        <v>125</v>
      </c>
      <c r="G163" s="14" t="s">
        <v>331</v>
      </c>
      <c r="H163" s="15">
        <v>27950</v>
      </c>
      <c r="I163" s="46">
        <f>+Tabla1[[#This Row],[Monto Facturado DOP]]</f>
        <v>27950</v>
      </c>
      <c r="J163" s="48">
        <f>+Tabla1[[#This Row],[Monto Pagado DOP]]-Tabla1[[#This Row],[Monto Facturado DOP]]</f>
        <v>0</v>
      </c>
      <c r="K163" s="14" t="s">
        <v>54</v>
      </c>
      <c r="L163" s="16">
        <f>+Tabla1[[#This Row],[Fecha de Documento]]+15</f>
        <v>45570</v>
      </c>
      <c r="O163" s="2"/>
    </row>
    <row r="164" spans="1:15" ht="63" x14ac:dyDescent="0.25">
      <c r="A164" s="13">
        <v>155</v>
      </c>
      <c r="B164" s="14" t="s">
        <v>42</v>
      </c>
      <c r="C164" s="20" t="s">
        <v>367</v>
      </c>
      <c r="D164" s="14">
        <v>10541</v>
      </c>
      <c r="E164" s="20" t="s">
        <v>104</v>
      </c>
      <c r="F164" s="14" t="s">
        <v>114</v>
      </c>
      <c r="G164" s="14" t="s">
        <v>332</v>
      </c>
      <c r="H164" s="15">
        <v>31460</v>
      </c>
      <c r="I164" s="46">
        <f>+Tabla1[[#This Row],[Monto Facturado DOP]]</f>
        <v>31460</v>
      </c>
      <c r="J164" s="48">
        <f>+Tabla1[[#This Row],[Monto Pagado DOP]]-Tabla1[[#This Row],[Monto Facturado DOP]]</f>
        <v>0</v>
      </c>
      <c r="K164" s="14" t="s">
        <v>54</v>
      </c>
      <c r="L164" s="16">
        <f>+Tabla1[[#This Row],[Fecha de Documento]]+15</f>
        <v>45570</v>
      </c>
      <c r="O164" s="2"/>
    </row>
    <row r="165" spans="1:15" ht="63" x14ac:dyDescent="0.25">
      <c r="A165" s="13">
        <v>156</v>
      </c>
      <c r="B165" s="14" t="s">
        <v>42</v>
      </c>
      <c r="C165" s="20" t="s">
        <v>367</v>
      </c>
      <c r="D165" s="14">
        <v>10543</v>
      </c>
      <c r="E165" s="20" t="s">
        <v>90</v>
      </c>
      <c r="F165" s="14" t="s">
        <v>115</v>
      </c>
      <c r="G165" s="14" t="s">
        <v>333</v>
      </c>
      <c r="H165" s="15">
        <v>1215093.49</v>
      </c>
      <c r="I165" s="46">
        <f>+Tabla1[[#This Row],[Monto Facturado DOP]]</f>
        <v>1215093.49</v>
      </c>
      <c r="J165" s="48">
        <f>+Tabla1[[#This Row],[Monto Pagado DOP]]-Tabla1[[#This Row],[Monto Facturado DOP]]</f>
        <v>0</v>
      </c>
      <c r="K165" s="14" t="s">
        <v>54</v>
      </c>
      <c r="L165" s="16">
        <f>+Tabla1[[#This Row],[Fecha de Documento]]+15</f>
        <v>45570</v>
      </c>
      <c r="O165" s="2"/>
    </row>
    <row r="166" spans="1:15" ht="63" x14ac:dyDescent="0.25">
      <c r="A166" s="13">
        <v>157</v>
      </c>
      <c r="B166" s="14" t="s">
        <v>42</v>
      </c>
      <c r="C166" s="20" t="s">
        <v>367</v>
      </c>
      <c r="D166" s="14">
        <v>10547</v>
      </c>
      <c r="E166" s="20" t="s">
        <v>135</v>
      </c>
      <c r="F166" s="14" t="s">
        <v>168</v>
      </c>
      <c r="G166" s="14" t="s">
        <v>334</v>
      </c>
      <c r="H166" s="15">
        <v>150000</v>
      </c>
      <c r="I166" s="46">
        <f>+Tabla1[[#This Row],[Monto Facturado DOP]]</f>
        <v>150000</v>
      </c>
      <c r="J166" s="48">
        <f>+Tabla1[[#This Row],[Monto Pagado DOP]]-Tabla1[[#This Row],[Monto Facturado DOP]]</f>
        <v>0</v>
      </c>
      <c r="K166" s="14" t="s">
        <v>54</v>
      </c>
      <c r="L166" s="16">
        <f>+Tabla1[[#This Row],[Fecha de Documento]]+15</f>
        <v>45570</v>
      </c>
      <c r="O166" s="2"/>
    </row>
    <row r="167" spans="1:15" ht="78.75" x14ac:dyDescent="0.25">
      <c r="A167" s="13">
        <v>158</v>
      </c>
      <c r="B167" s="14" t="s">
        <v>42</v>
      </c>
      <c r="C167" s="20" t="s">
        <v>367</v>
      </c>
      <c r="D167" s="14">
        <v>10550</v>
      </c>
      <c r="E167" s="20" t="s">
        <v>145</v>
      </c>
      <c r="F167" s="14" t="s">
        <v>199</v>
      </c>
      <c r="G167" s="14" t="s">
        <v>335</v>
      </c>
      <c r="H167" s="15">
        <v>731600</v>
      </c>
      <c r="I167" s="46">
        <f>+Tabla1[[#This Row],[Monto Facturado DOP]]</f>
        <v>731600</v>
      </c>
      <c r="J167" s="48">
        <f>+Tabla1[[#This Row],[Monto Pagado DOP]]-Tabla1[[#This Row],[Monto Facturado DOP]]</f>
        <v>0</v>
      </c>
      <c r="K167" s="14" t="s">
        <v>54</v>
      </c>
      <c r="L167" s="16">
        <f>+Tabla1[[#This Row],[Fecha de Documento]]+15</f>
        <v>45570</v>
      </c>
      <c r="O167" s="2"/>
    </row>
    <row r="168" spans="1:15" ht="63" x14ac:dyDescent="0.25">
      <c r="A168" s="13">
        <v>159</v>
      </c>
      <c r="B168" s="14" t="s">
        <v>42</v>
      </c>
      <c r="C168" s="20" t="s">
        <v>367</v>
      </c>
      <c r="D168" s="14">
        <v>10552</v>
      </c>
      <c r="E168" s="20" t="s">
        <v>84</v>
      </c>
      <c r="F168" s="14" t="s">
        <v>35</v>
      </c>
      <c r="G168" s="14" t="s">
        <v>336</v>
      </c>
      <c r="H168" s="15">
        <v>43738.55</v>
      </c>
      <c r="I168" s="46">
        <f>+Tabla1[[#This Row],[Monto Facturado DOP]]</f>
        <v>43738.55</v>
      </c>
      <c r="J168" s="48">
        <f>+Tabla1[[#This Row],[Monto Pagado DOP]]-Tabla1[[#This Row],[Monto Facturado DOP]]</f>
        <v>0</v>
      </c>
      <c r="K168" s="14" t="s">
        <v>54</v>
      </c>
      <c r="L168" s="16">
        <f>+Tabla1[[#This Row],[Fecha de Documento]]+15</f>
        <v>45570</v>
      </c>
      <c r="O168" s="2"/>
    </row>
    <row r="169" spans="1:15" ht="63" x14ac:dyDescent="0.25">
      <c r="A169" s="13">
        <v>160</v>
      </c>
      <c r="B169" s="14" t="s">
        <v>42</v>
      </c>
      <c r="C169" s="20" t="s">
        <v>367</v>
      </c>
      <c r="D169" s="14">
        <v>10567</v>
      </c>
      <c r="E169" s="20" t="s">
        <v>84</v>
      </c>
      <c r="F169" s="14" t="s">
        <v>35</v>
      </c>
      <c r="G169" s="14" t="s">
        <v>337</v>
      </c>
      <c r="H169" s="15">
        <v>41822.800000000003</v>
      </c>
      <c r="I169" s="46">
        <f>+Tabla1[[#This Row],[Monto Facturado DOP]]</f>
        <v>41822.800000000003</v>
      </c>
      <c r="J169" s="48">
        <f>+Tabla1[[#This Row],[Monto Pagado DOP]]-Tabla1[[#This Row],[Monto Facturado DOP]]</f>
        <v>0</v>
      </c>
      <c r="K169" s="14" t="s">
        <v>54</v>
      </c>
      <c r="L169" s="16">
        <f>+Tabla1[[#This Row],[Fecha de Documento]]+15</f>
        <v>45570</v>
      </c>
      <c r="O169" s="2"/>
    </row>
    <row r="170" spans="1:15" ht="94.5" x14ac:dyDescent="0.25">
      <c r="A170" s="13">
        <v>161</v>
      </c>
      <c r="B170" s="14" t="s">
        <v>42</v>
      </c>
      <c r="C170" s="20" t="s">
        <v>367</v>
      </c>
      <c r="D170" s="14">
        <v>10578</v>
      </c>
      <c r="E170" s="20" t="s">
        <v>135</v>
      </c>
      <c r="F170" s="14" t="s">
        <v>25</v>
      </c>
      <c r="G170" s="14" t="s">
        <v>338</v>
      </c>
      <c r="H170" s="15">
        <v>95177.2</v>
      </c>
      <c r="I170" s="46">
        <f>+Tabla1[[#This Row],[Monto Facturado DOP]]</f>
        <v>95177.2</v>
      </c>
      <c r="J170" s="48">
        <f>+Tabla1[[#This Row],[Monto Pagado DOP]]-Tabla1[[#This Row],[Monto Facturado DOP]]</f>
        <v>0</v>
      </c>
      <c r="K170" s="14" t="s">
        <v>54</v>
      </c>
      <c r="L170" s="16">
        <f>+Tabla1[[#This Row],[Fecha de Documento]]+15</f>
        <v>45570</v>
      </c>
      <c r="O170" s="2"/>
    </row>
    <row r="171" spans="1:15" ht="78.75" x14ac:dyDescent="0.25">
      <c r="A171" s="13">
        <v>162</v>
      </c>
      <c r="B171" s="14" t="s">
        <v>42</v>
      </c>
      <c r="C171" s="20" t="s">
        <v>367</v>
      </c>
      <c r="D171" s="14">
        <v>10583</v>
      </c>
      <c r="E171" s="20" t="s">
        <v>106</v>
      </c>
      <c r="F171" s="14" t="s">
        <v>37</v>
      </c>
      <c r="G171" s="14" t="s">
        <v>339</v>
      </c>
      <c r="H171" s="15">
        <v>702682.92</v>
      </c>
      <c r="I171" s="46">
        <f>+Tabla1[[#This Row],[Monto Facturado DOP]]</f>
        <v>702682.92</v>
      </c>
      <c r="J171" s="48">
        <f>+Tabla1[[#This Row],[Monto Pagado DOP]]-Tabla1[[#This Row],[Monto Facturado DOP]]</f>
        <v>0</v>
      </c>
      <c r="K171" s="14" t="s">
        <v>54</v>
      </c>
      <c r="L171" s="16">
        <f>+Tabla1[[#This Row],[Fecha de Documento]]+15</f>
        <v>45570</v>
      </c>
      <c r="O171" s="2"/>
    </row>
    <row r="172" spans="1:15" ht="78.75" x14ac:dyDescent="0.25">
      <c r="A172" s="13">
        <v>163</v>
      </c>
      <c r="B172" s="14" t="s">
        <v>42</v>
      </c>
      <c r="C172" s="20" t="s">
        <v>367</v>
      </c>
      <c r="D172" s="14">
        <v>10585</v>
      </c>
      <c r="E172" s="20" t="s">
        <v>146</v>
      </c>
      <c r="F172" s="14" t="s">
        <v>26</v>
      </c>
      <c r="G172" s="14" t="s">
        <v>340</v>
      </c>
      <c r="H172" s="15">
        <v>18800</v>
      </c>
      <c r="I172" s="46">
        <f>+Tabla1[[#This Row],[Monto Facturado DOP]]</f>
        <v>18800</v>
      </c>
      <c r="J172" s="48">
        <f>+Tabla1[[#This Row],[Monto Pagado DOP]]-Tabla1[[#This Row],[Monto Facturado DOP]]</f>
        <v>0</v>
      </c>
      <c r="K172" s="14" t="s">
        <v>54</v>
      </c>
      <c r="L172" s="16">
        <f>+Tabla1[[#This Row],[Fecha de Documento]]+15</f>
        <v>45570</v>
      </c>
      <c r="O172" s="2"/>
    </row>
    <row r="173" spans="1:15" ht="78.75" x14ac:dyDescent="0.25">
      <c r="A173" s="13">
        <v>164</v>
      </c>
      <c r="B173" s="14" t="s">
        <v>42</v>
      </c>
      <c r="C173" s="20" t="s">
        <v>367</v>
      </c>
      <c r="D173" s="14">
        <v>10589</v>
      </c>
      <c r="E173" s="20" t="s">
        <v>103</v>
      </c>
      <c r="F173" s="14" t="s">
        <v>27</v>
      </c>
      <c r="G173" s="14" t="s">
        <v>341</v>
      </c>
      <c r="H173" s="15">
        <v>65600</v>
      </c>
      <c r="I173" s="46">
        <f>+Tabla1[[#This Row],[Monto Facturado DOP]]</f>
        <v>65600</v>
      </c>
      <c r="J173" s="48">
        <f>+Tabla1[[#This Row],[Monto Pagado DOP]]-Tabla1[[#This Row],[Monto Facturado DOP]]</f>
        <v>0</v>
      </c>
      <c r="K173" s="14" t="s">
        <v>54</v>
      </c>
      <c r="L173" s="16">
        <f>+Tabla1[[#This Row],[Fecha de Documento]]+15</f>
        <v>45570</v>
      </c>
      <c r="O173" s="2"/>
    </row>
    <row r="174" spans="1:15" ht="94.5" x14ac:dyDescent="0.25">
      <c r="A174" s="13">
        <v>165</v>
      </c>
      <c r="B174" s="14" t="s">
        <v>42</v>
      </c>
      <c r="C174" s="20" t="s">
        <v>367</v>
      </c>
      <c r="D174" s="14">
        <v>10602</v>
      </c>
      <c r="E174" s="20" t="s">
        <v>145</v>
      </c>
      <c r="F174" s="14" t="s">
        <v>155</v>
      </c>
      <c r="G174" s="14" t="s">
        <v>342</v>
      </c>
      <c r="H174" s="15">
        <v>89000</v>
      </c>
      <c r="I174" s="46">
        <f>+Tabla1[[#This Row],[Monto Facturado DOP]]</f>
        <v>89000</v>
      </c>
      <c r="J174" s="48">
        <f>+Tabla1[[#This Row],[Monto Pagado DOP]]-Tabla1[[#This Row],[Monto Facturado DOP]]</f>
        <v>0</v>
      </c>
      <c r="K174" s="14" t="s">
        <v>54</v>
      </c>
      <c r="L174" s="16">
        <f>+Tabla1[[#This Row],[Fecha de Documento]]+15</f>
        <v>45570</v>
      </c>
      <c r="O174" s="2"/>
    </row>
    <row r="175" spans="1:15" ht="78.75" x14ac:dyDescent="0.25">
      <c r="A175" s="13">
        <v>166</v>
      </c>
      <c r="B175" s="14" t="s">
        <v>42</v>
      </c>
      <c r="C175" s="20" t="s">
        <v>367</v>
      </c>
      <c r="D175" s="14">
        <v>10608</v>
      </c>
      <c r="E175" s="20" t="s">
        <v>80</v>
      </c>
      <c r="F175" s="14" t="s">
        <v>114</v>
      </c>
      <c r="G175" s="14" t="s">
        <v>343</v>
      </c>
      <c r="H175" s="15">
        <v>29967.53</v>
      </c>
      <c r="I175" s="46">
        <f>+Tabla1[[#This Row],[Monto Facturado DOP]]</f>
        <v>29967.53</v>
      </c>
      <c r="J175" s="48">
        <f>+Tabla1[[#This Row],[Monto Pagado DOP]]-Tabla1[[#This Row],[Monto Facturado DOP]]</f>
        <v>0</v>
      </c>
      <c r="K175" s="14" t="s">
        <v>54</v>
      </c>
      <c r="L175" s="16">
        <f>+Tabla1[[#This Row],[Fecha de Documento]]+15</f>
        <v>45570</v>
      </c>
      <c r="O175" s="2"/>
    </row>
    <row r="176" spans="1:15" ht="94.5" x14ac:dyDescent="0.25">
      <c r="A176" s="13">
        <v>167</v>
      </c>
      <c r="B176" s="14" t="s">
        <v>42</v>
      </c>
      <c r="C176" s="20" t="s">
        <v>368</v>
      </c>
      <c r="D176" s="14">
        <v>10631</v>
      </c>
      <c r="E176" s="20" t="s">
        <v>147</v>
      </c>
      <c r="F176" s="14" t="s">
        <v>191</v>
      </c>
      <c r="G176" s="14" t="s">
        <v>344</v>
      </c>
      <c r="H176" s="15">
        <v>218267.73</v>
      </c>
      <c r="I176" s="46">
        <f>+Tabla1[[#This Row],[Monto Facturado DOP]]</f>
        <v>218267.73</v>
      </c>
      <c r="J176" s="48">
        <f>+Tabla1[[#This Row],[Monto Pagado DOP]]-Tabla1[[#This Row],[Monto Facturado DOP]]</f>
        <v>0</v>
      </c>
      <c r="K176" s="14" t="s">
        <v>54</v>
      </c>
      <c r="L176" s="16">
        <f>+Tabla1[[#This Row],[Fecha de Documento]]+15</f>
        <v>45577</v>
      </c>
      <c r="O176" s="2"/>
    </row>
    <row r="177" spans="1:15" ht="94.5" x14ac:dyDescent="0.25">
      <c r="A177" s="13">
        <v>168</v>
      </c>
      <c r="B177" s="14" t="s">
        <v>42</v>
      </c>
      <c r="C177" s="20" t="s">
        <v>368</v>
      </c>
      <c r="D177" s="14">
        <v>10631</v>
      </c>
      <c r="E177" s="20" t="s">
        <v>70</v>
      </c>
      <c r="F177" s="14" t="s">
        <v>191</v>
      </c>
      <c r="G177" s="14" t="s">
        <v>344</v>
      </c>
      <c r="H177" s="15">
        <v>76611.5</v>
      </c>
      <c r="I177" s="46">
        <f>+Tabla1[[#This Row],[Monto Facturado DOP]]</f>
        <v>76611.5</v>
      </c>
      <c r="J177" s="48">
        <f>+Tabla1[[#This Row],[Monto Pagado DOP]]-Tabla1[[#This Row],[Monto Facturado DOP]]</f>
        <v>0</v>
      </c>
      <c r="K177" s="14" t="s">
        <v>54</v>
      </c>
      <c r="L177" s="16">
        <f>+Tabla1[[#This Row],[Fecha de Documento]]+15</f>
        <v>45577</v>
      </c>
      <c r="O177" s="2"/>
    </row>
    <row r="178" spans="1:15" ht="94.5" x14ac:dyDescent="0.25">
      <c r="A178" s="13">
        <v>169</v>
      </c>
      <c r="B178" s="14" t="s">
        <v>42</v>
      </c>
      <c r="C178" s="20" t="s">
        <v>368</v>
      </c>
      <c r="D178" s="14">
        <v>10631</v>
      </c>
      <c r="E178" s="20" t="s">
        <v>148</v>
      </c>
      <c r="F178" s="14" t="s">
        <v>191</v>
      </c>
      <c r="G178" s="14" t="s">
        <v>344</v>
      </c>
      <c r="H178" s="15">
        <v>31801</v>
      </c>
      <c r="I178" s="46">
        <f>+Tabla1[[#This Row],[Monto Facturado DOP]]</f>
        <v>31801</v>
      </c>
      <c r="J178" s="48">
        <f>+Tabla1[[#This Row],[Monto Pagado DOP]]-Tabla1[[#This Row],[Monto Facturado DOP]]</f>
        <v>0</v>
      </c>
      <c r="K178" s="14" t="s">
        <v>54</v>
      </c>
      <c r="L178" s="16">
        <f>+Tabla1[[#This Row],[Fecha de Documento]]+15</f>
        <v>45577</v>
      </c>
      <c r="O178" s="2"/>
    </row>
    <row r="179" spans="1:15" ht="94.5" x14ac:dyDescent="0.25">
      <c r="A179" s="13">
        <v>170</v>
      </c>
      <c r="B179" s="14" t="s">
        <v>42</v>
      </c>
      <c r="C179" s="20" t="s">
        <v>369</v>
      </c>
      <c r="D179" s="14">
        <v>10657</v>
      </c>
      <c r="E179" s="20" t="s">
        <v>139</v>
      </c>
      <c r="F179" s="14" t="s">
        <v>189</v>
      </c>
      <c r="G179" s="14" t="s">
        <v>345</v>
      </c>
      <c r="H179" s="15">
        <v>183637.5</v>
      </c>
      <c r="I179" s="46">
        <f>+Tabla1[[#This Row],[Monto Facturado DOP]]</f>
        <v>183637.5</v>
      </c>
      <c r="J179" s="48">
        <f>+Tabla1[[#This Row],[Monto Pagado DOP]]-Tabla1[[#This Row],[Monto Facturado DOP]]</f>
        <v>0</v>
      </c>
      <c r="K179" s="14" t="s">
        <v>54</v>
      </c>
      <c r="L179" s="16">
        <f>+Tabla1[[#This Row],[Fecha de Documento]]+15</f>
        <v>45575</v>
      </c>
      <c r="O179" s="2"/>
    </row>
    <row r="180" spans="1:15" ht="94.5" x14ac:dyDescent="0.25">
      <c r="A180" s="13">
        <v>171</v>
      </c>
      <c r="B180" s="14" t="s">
        <v>42</v>
      </c>
      <c r="C180" s="20" t="s">
        <v>369</v>
      </c>
      <c r="D180" s="14">
        <v>10659</v>
      </c>
      <c r="E180" s="20" t="s">
        <v>146</v>
      </c>
      <c r="F180" s="14" t="s">
        <v>200</v>
      </c>
      <c r="G180" s="14" t="s">
        <v>346</v>
      </c>
      <c r="H180" s="15">
        <v>178000</v>
      </c>
      <c r="I180" s="46">
        <f>+Tabla1[[#This Row],[Monto Facturado DOP]]</f>
        <v>178000</v>
      </c>
      <c r="J180" s="48">
        <f>+Tabla1[[#This Row],[Monto Pagado DOP]]-Tabla1[[#This Row],[Monto Facturado DOP]]</f>
        <v>0</v>
      </c>
      <c r="K180" s="14" t="s">
        <v>54</v>
      </c>
      <c r="L180" s="16">
        <f>+Tabla1[[#This Row],[Fecha de Documento]]+15</f>
        <v>45575</v>
      </c>
      <c r="O180" s="2"/>
    </row>
    <row r="181" spans="1:15" ht="78.75" x14ac:dyDescent="0.25">
      <c r="A181" s="13">
        <v>172</v>
      </c>
      <c r="B181" s="14" t="s">
        <v>42</v>
      </c>
      <c r="C181" s="20" t="s">
        <v>369</v>
      </c>
      <c r="D181" s="14">
        <v>10661</v>
      </c>
      <c r="E181" s="20" t="s">
        <v>79</v>
      </c>
      <c r="F181" s="14" t="s">
        <v>120</v>
      </c>
      <c r="G181" s="14" t="s">
        <v>347</v>
      </c>
      <c r="H181" s="15">
        <v>297984</v>
      </c>
      <c r="I181" s="46">
        <f>+Tabla1[[#This Row],[Monto Facturado DOP]]</f>
        <v>297984</v>
      </c>
      <c r="J181" s="48">
        <f>+Tabla1[[#This Row],[Monto Pagado DOP]]-Tabla1[[#This Row],[Monto Facturado DOP]]</f>
        <v>0</v>
      </c>
      <c r="K181" s="14" t="s">
        <v>54</v>
      </c>
      <c r="L181" s="16">
        <f>+Tabla1[[#This Row],[Fecha de Documento]]+15</f>
        <v>45575</v>
      </c>
      <c r="O181" s="2"/>
    </row>
    <row r="182" spans="1:15" ht="78.75" x14ac:dyDescent="0.25">
      <c r="A182" s="13">
        <v>173</v>
      </c>
      <c r="B182" s="14" t="s">
        <v>42</v>
      </c>
      <c r="C182" s="20" t="s">
        <v>370</v>
      </c>
      <c r="D182" s="14">
        <v>10721</v>
      </c>
      <c r="E182" s="20" t="s">
        <v>149</v>
      </c>
      <c r="F182" s="14" t="s">
        <v>119</v>
      </c>
      <c r="G182" s="14" t="s">
        <v>348</v>
      </c>
      <c r="H182" s="15">
        <v>147500</v>
      </c>
      <c r="I182" s="46">
        <f>+Tabla1[[#This Row],[Monto Facturado DOP]]</f>
        <v>147500</v>
      </c>
      <c r="J182" s="48">
        <f>+Tabla1[[#This Row],[Monto Pagado DOP]]-Tabla1[[#This Row],[Monto Facturado DOP]]</f>
        <v>0</v>
      </c>
      <c r="K182" s="14" t="s">
        <v>54</v>
      </c>
      <c r="L182" s="16">
        <f>+Tabla1[[#This Row],[Fecha de Documento]]+15</f>
        <v>45576</v>
      </c>
      <c r="O182" s="2"/>
    </row>
    <row r="183" spans="1:15" ht="78.75" x14ac:dyDescent="0.25">
      <c r="A183" s="13">
        <v>174</v>
      </c>
      <c r="B183" s="14" t="s">
        <v>42</v>
      </c>
      <c r="C183" s="20" t="s">
        <v>370</v>
      </c>
      <c r="D183" s="14">
        <v>10725</v>
      </c>
      <c r="E183" s="20" t="s">
        <v>150</v>
      </c>
      <c r="F183" s="14" t="s">
        <v>39</v>
      </c>
      <c r="G183" s="14" t="s">
        <v>349</v>
      </c>
      <c r="H183" s="15">
        <v>1214928</v>
      </c>
      <c r="I183" s="46">
        <f>+Tabla1[[#This Row],[Monto Facturado DOP]]</f>
        <v>1214928</v>
      </c>
      <c r="J183" s="48">
        <f>+Tabla1[[#This Row],[Monto Pagado DOP]]-Tabla1[[#This Row],[Monto Facturado DOP]]</f>
        <v>0</v>
      </c>
      <c r="K183" s="14" t="s">
        <v>54</v>
      </c>
      <c r="L183" s="16">
        <f>+Tabla1[[#This Row],[Fecha de Documento]]+15</f>
        <v>45576</v>
      </c>
      <c r="O183" s="2"/>
    </row>
    <row r="184" spans="1:15" ht="78.75" x14ac:dyDescent="0.25">
      <c r="A184" s="13">
        <v>175</v>
      </c>
      <c r="B184" s="14" t="s">
        <v>42</v>
      </c>
      <c r="C184" s="20" t="s">
        <v>370</v>
      </c>
      <c r="D184" s="14">
        <v>10738</v>
      </c>
      <c r="E184" s="20" t="s">
        <v>135</v>
      </c>
      <c r="F184" s="14" t="s">
        <v>25</v>
      </c>
      <c r="G184" s="14" t="s">
        <v>350</v>
      </c>
      <c r="H184" s="15">
        <v>37760</v>
      </c>
      <c r="I184" s="46">
        <f>+Tabla1[[#This Row],[Monto Facturado DOP]]</f>
        <v>37760</v>
      </c>
      <c r="J184" s="48">
        <f>+Tabla1[[#This Row],[Monto Pagado DOP]]-Tabla1[[#This Row],[Monto Facturado DOP]]</f>
        <v>0</v>
      </c>
      <c r="K184" s="14" t="s">
        <v>54</v>
      </c>
      <c r="L184" s="16">
        <f>+Tabla1[[#This Row],[Fecha de Documento]]+15</f>
        <v>45576</v>
      </c>
      <c r="O184" s="2"/>
    </row>
    <row r="185" spans="1:15" ht="94.5" x14ac:dyDescent="0.25">
      <c r="A185" s="13">
        <v>176</v>
      </c>
      <c r="B185" s="14" t="s">
        <v>42</v>
      </c>
      <c r="C185" s="20" t="s">
        <v>370</v>
      </c>
      <c r="D185" s="14">
        <v>10740</v>
      </c>
      <c r="E185" s="20" t="s">
        <v>139</v>
      </c>
      <c r="F185" s="14" t="s">
        <v>201</v>
      </c>
      <c r="G185" s="14" t="s">
        <v>351</v>
      </c>
      <c r="H185" s="15">
        <v>46020</v>
      </c>
      <c r="I185" s="46">
        <f>+Tabla1[[#This Row],[Monto Facturado DOP]]</f>
        <v>46020</v>
      </c>
      <c r="J185" s="48">
        <f>+Tabla1[[#This Row],[Monto Pagado DOP]]-Tabla1[[#This Row],[Monto Facturado DOP]]</f>
        <v>0</v>
      </c>
      <c r="K185" s="14" t="s">
        <v>54</v>
      </c>
      <c r="L185" s="16">
        <f>+Tabla1[[#This Row],[Fecha de Documento]]+15</f>
        <v>45576</v>
      </c>
      <c r="O185" s="2"/>
    </row>
    <row r="186" spans="1:15" ht="94.5" x14ac:dyDescent="0.25">
      <c r="A186" s="13">
        <v>177</v>
      </c>
      <c r="B186" s="14" t="s">
        <v>42</v>
      </c>
      <c r="C186" s="20" t="s">
        <v>368</v>
      </c>
      <c r="D186" s="14">
        <v>10754</v>
      </c>
      <c r="E186" s="20" t="s">
        <v>151</v>
      </c>
      <c r="F186" s="14" t="s">
        <v>202</v>
      </c>
      <c r="G186" s="14" t="s">
        <v>352</v>
      </c>
      <c r="H186" s="15">
        <v>14514589</v>
      </c>
      <c r="I186" s="46">
        <f>+Tabla1[[#This Row],[Monto Facturado DOP]]</f>
        <v>14514589</v>
      </c>
      <c r="J186" s="48">
        <f>+Tabla1[[#This Row],[Monto Pagado DOP]]-Tabla1[[#This Row],[Monto Facturado DOP]]</f>
        <v>0</v>
      </c>
      <c r="K186" s="14" t="s">
        <v>54</v>
      </c>
      <c r="L186" s="16">
        <f>+Tabla1[[#This Row],[Fecha de Documento]]+15</f>
        <v>45577</v>
      </c>
      <c r="O186" s="2"/>
    </row>
    <row r="187" spans="1:15" ht="78.75" x14ac:dyDescent="0.25">
      <c r="A187" s="13">
        <v>178</v>
      </c>
      <c r="B187" s="14" t="s">
        <v>42</v>
      </c>
      <c r="C187" s="20" t="s">
        <v>368</v>
      </c>
      <c r="D187" s="14">
        <v>10768</v>
      </c>
      <c r="E187" s="20" t="s">
        <v>149</v>
      </c>
      <c r="F187" s="14" t="s">
        <v>203</v>
      </c>
      <c r="G187" s="14" t="s">
        <v>353</v>
      </c>
      <c r="H187" s="15">
        <v>44250</v>
      </c>
      <c r="I187" s="46">
        <f>+Tabla1[[#This Row],[Monto Facturado DOP]]</f>
        <v>44250</v>
      </c>
      <c r="J187" s="48">
        <f>+Tabla1[[#This Row],[Monto Pagado DOP]]-Tabla1[[#This Row],[Monto Facturado DOP]]</f>
        <v>0</v>
      </c>
      <c r="K187" s="14" t="s">
        <v>54</v>
      </c>
      <c r="L187" s="16">
        <f>+Tabla1[[#This Row],[Fecha de Documento]]+15</f>
        <v>45577</v>
      </c>
      <c r="O187" s="2"/>
    </row>
    <row r="188" spans="1:15" ht="94.5" x14ac:dyDescent="0.25">
      <c r="A188" s="13">
        <v>179</v>
      </c>
      <c r="B188" s="14" t="s">
        <v>42</v>
      </c>
      <c r="C188" s="20" t="s">
        <v>368</v>
      </c>
      <c r="D188" s="14">
        <v>10786</v>
      </c>
      <c r="E188" s="20" t="s">
        <v>152</v>
      </c>
      <c r="F188" s="14" t="s">
        <v>204</v>
      </c>
      <c r="G188" s="14" t="s">
        <v>354</v>
      </c>
      <c r="H188" s="15">
        <v>95344</v>
      </c>
      <c r="I188" s="46">
        <f>+Tabla1[[#This Row],[Monto Facturado DOP]]</f>
        <v>95344</v>
      </c>
      <c r="J188" s="48">
        <f>+Tabla1[[#This Row],[Monto Pagado DOP]]-Tabla1[[#This Row],[Monto Facturado DOP]]</f>
        <v>0</v>
      </c>
      <c r="K188" s="14" t="s">
        <v>54</v>
      </c>
      <c r="L188" s="16">
        <f>+Tabla1[[#This Row],[Fecha de Documento]]+15</f>
        <v>45577</v>
      </c>
      <c r="O188" s="2"/>
    </row>
    <row r="189" spans="1:15" ht="110.25" x14ac:dyDescent="0.25">
      <c r="A189" s="13">
        <v>180</v>
      </c>
      <c r="B189" s="14" t="s">
        <v>42</v>
      </c>
      <c r="C189" s="20" t="s">
        <v>371</v>
      </c>
      <c r="D189" s="14">
        <v>10816</v>
      </c>
      <c r="E189" s="20" t="s">
        <v>86</v>
      </c>
      <c r="F189" s="14" t="s">
        <v>205</v>
      </c>
      <c r="G189" s="14" t="s">
        <v>355</v>
      </c>
      <c r="H189" s="15">
        <v>70800</v>
      </c>
      <c r="I189" s="46">
        <f>+Tabla1[[#This Row],[Monto Facturado DOP]]</f>
        <v>70800</v>
      </c>
      <c r="J189" s="48">
        <f>+Tabla1[[#This Row],[Monto Pagado DOP]]-Tabla1[[#This Row],[Monto Facturado DOP]]</f>
        <v>0</v>
      </c>
      <c r="K189" s="14" t="s">
        <v>54</v>
      </c>
      <c r="L189" s="16">
        <f>+Tabla1[[#This Row],[Fecha de Documento]]+15</f>
        <v>45580</v>
      </c>
      <c r="O189" s="2"/>
    </row>
    <row r="190" spans="1:15" ht="78.75" x14ac:dyDescent="0.25">
      <c r="A190" s="13">
        <v>181</v>
      </c>
      <c r="B190" s="14" t="s">
        <v>42</v>
      </c>
      <c r="C190" s="20" t="s">
        <v>371</v>
      </c>
      <c r="D190" s="14">
        <v>10820</v>
      </c>
      <c r="E190" s="20" t="s">
        <v>22</v>
      </c>
      <c r="F190" s="14" t="s">
        <v>178</v>
      </c>
      <c r="G190" s="14" t="s">
        <v>356</v>
      </c>
      <c r="H190" s="15">
        <v>197502.5</v>
      </c>
      <c r="I190" s="46">
        <f>+Tabla1[[#This Row],[Monto Facturado DOP]]</f>
        <v>197502.5</v>
      </c>
      <c r="J190" s="48">
        <f>+Tabla1[[#This Row],[Monto Pagado DOP]]-Tabla1[[#This Row],[Monto Facturado DOP]]</f>
        <v>0</v>
      </c>
      <c r="K190" s="14" t="s">
        <v>54</v>
      </c>
      <c r="L190" s="16">
        <f>+Tabla1[[#This Row],[Fecha de Documento]]+15</f>
        <v>45580</v>
      </c>
      <c r="O190" s="2"/>
    </row>
    <row r="191" spans="1:15" ht="63" x14ac:dyDescent="0.25">
      <c r="A191" s="13">
        <v>182</v>
      </c>
      <c r="B191" s="14" t="s">
        <v>42</v>
      </c>
      <c r="C191" s="20" t="s">
        <v>371</v>
      </c>
      <c r="D191" s="14">
        <v>10822</v>
      </c>
      <c r="E191" s="20" t="s">
        <v>7</v>
      </c>
      <c r="F191" s="14" t="s">
        <v>34</v>
      </c>
      <c r="G191" s="14" t="s">
        <v>357</v>
      </c>
      <c r="H191" s="15">
        <v>104166.5</v>
      </c>
      <c r="I191" s="46">
        <f>+Tabla1[[#This Row],[Monto Facturado DOP]]</f>
        <v>104166.5</v>
      </c>
      <c r="J191" s="48">
        <f>+Tabla1[[#This Row],[Monto Pagado DOP]]-Tabla1[[#This Row],[Monto Facturado DOP]]</f>
        <v>0</v>
      </c>
      <c r="K191" s="14" t="s">
        <v>54</v>
      </c>
      <c r="L191" s="16">
        <f>+Tabla1[[#This Row],[Fecha de Documento]]+15</f>
        <v>45580</v>
      </c>
      <c r="O191" s="2"/>
    </row>
    <row r="192" spans="1:15" ht="63" x14ac:dyDescent="0.25">
      <c r="A192" s="13">
        <v>183</v>
      </c>
      <c r="B192" s="14" t="s">
        <v>42</v>
      </c>
      <c r="C192" s="20" t="s">
        <v>371</v>
      </c>
      <c r="D192" s="14">
        <v>10822</v>
      </c>
      <c r="E192" s="20" t="s">
        <v>91</v>
      </c>
      <c r="F192" s="14" t="s">
        <v>34</v>
      </c>
      <c r="G192" s="14" t="s">
        <v>357</v>
      </c>
      <c r="H192" s="15">
        <v>60733.5</v>
      </c>
      <c r="I192" s="46">
        <f>+Tabla1[[#This Row],[Monto Facturado DOP]]</f>
        <v>60733.5</v>
      </c>
      <c r="J192" s="48">
        <f>+Tabla1[[#This Row],[Monto Pagado DOP]]-Tabla1[[#This Row],[Monto Facturado DOP]]</f>
        <v>0</v>
      </c>
      <c r="K192" s="14" t="s">
        <v>54</v>
      </c>
      <c r="L192" s="16">
        <f>+Tabla1[[#This Row],[Fecha de Documento]]+15</f>
        <v>45580</v>
      </c>
      <c r="O192" s="2"/>
    </row>
    <row r="193" spans="1:22" ht="110.25" x14ac:dyDescent="0.25">
      <c r="A193" s="13">
        <v>184</v>
      </c>
      <c r="B193" s="14" t="s">
        <v>42</v>
      </c>
      <c r="C193" s="20" t="s">
        <v>371</v>
      </c>
      <c r="D193" s="14">
        <v>10825</v>
      </c>
      <c r="E193" s="20" t="s">
        <v>145</v>
      </c>
      <c r="F193" s="14" t="s">
        <v>206</v>
      </c>
      <c r="G193" s="14" t="s">
        <v>358</v>
      </c>
      <c r="H193" s="15">
        <v>6778494.3799999999</v>
      </c>
      <c r="I193" s="46">
        <f>+Tabla1[[#This Row],[Monto Facturado DOP]]</f>
        <v>6778494.3799999999</v>
      </c>
      <c r="J193" s="48">
        <f>+Tabla1[[#This Row],[Monto Pagado DOP]]-Tabla1[[#This Row],[Monto Facturado DOP]]</f>
        <v>0</v>
      </c>
      <c r="K193" s="14" t="s">
        <v>54</v>
      </c>
      <c r="L193" s="16">
        <f>+Tabla1[[#This Row],[Fecha de Documento]]+15</f>
        <v>45580</v>
      </c>
      <c r="O193" s="2"/>
    </row>
    <row r="194" spans="1:22" ht="78.75" x14ac:dyDescent="0.25">
      <c r="A194" s="13">
        <v>185</v>
      </c>
      <c r="B194" s="14" t="s">
        <v>42</v>
      </c>
      <c r="C194" s="20" t="s">
        <v>371</v>
      </c>
      <c r="D194" s="14">
        <v>10827</v>
      </c>
      <c r="E194" s="20" t="s">
        <v>89</v>
      </c>
      <c r="F194" s="14" t="s">
        <v>207</v>
      </c>
      <c r="G194" s="14" t="s">
        <v>359</v>
      </c>
      <c r="H194" s="15">
        <v>64605</v>
      </c>
      <c r="I194" s="46">
        <f>+Tabla1[[#This Row],[Monto Facturado DOP]]</f>
        <v>64605</v>
      </c>
      <c r="J194" s="48">
        <f>+Tabla1[[#This Row],[Monto Pagado DOP]]-Tabla1[[#This Row],[Monto Facturado DOP]]</f>
        <v>0</v>
      </c>
      <c r="K194" s="14" t="s">
        <v>54</v>
      </c>
      <c r="L194" s="16">
        <f>+Tabla1[[#This Row],[Fecha de Documento]]+15</f>
        <v>45580</v>
      </c>
      <c r="O194" s="2"/>
    </row>
    <row r="195" spans="1:22" ht="78.75" x14ac:dyDescent="0.25">
      <c r="A195" s="13">
        <v>186</v>
      </c>
      <c r="B195" s="14" t="s">
        <v>42</v>
      </c>
      <c r="C195" s="20" t="s">
        <v>371</v>
      </c>
      <c r="D195" s="14">
        <v>10837</v>
      </c>
      <c r="E195" s="20" t="s">
        <v>100</v>
      </c>
      <c r="F195" s="14" t="s">
        <v>208</v>
      </c>
      <c r="G195" s="14" t="s">
        <v>360</v>
      </c>
      <c r="H195" s="15">
        <v>5310</v>
      </c>
      <c r="I195" s="46">
        <f>+Tabla1[[#This Row],[Monto Facturado DOP]]</f>
        <v>5310</v>
      </c>
      <c r="J195" s="48">
        <f>+Tabla1[[#This Row],[Monto Pagado DOP]]-Tabla1[[#This Row],[Monto Facturado DOP]]</f>
        <v>0</v>
      </c>
      <c r="K195" s="14" t="s">
        <v>54</v>
      </c>
      <c r="L195" s="16">
        <f>+Tabla1[[#This Row],[Fecha de Documento]]+15</f>
        <v>45580</v>
      </c>
      <c r="O195" s="2"/>
    </row>
    <row r="196" spans="1:22" ht="94.5" x14ac:dyDescent="0.25">
      <c r="A196" s="13">
        <v>187</v>
      </c>
      <c r="B196" s="14" t="s">
        <v>42</v>
      </c>
      <c r="C196" s="20" t="s">
        <v>371</v>
      </c>
      <c r="D196" s="14">
        <v>10840</v>
      </c>
      <c r="E196" s="20" t="s">
        <v>153</v>
      </c>
      <c r="F196" s="14" t="s">
        <v>39</v>
      </c>
      <c r="G196" s="14" t="s">
        <v>361</v>
      </c>
      <c r="H196" s="15">
        <v>20060</v>
      </c>
      <c r="I196" s="46">
        <f>+Tabla1[[#This Row],[Monto Facturado DOP]]</f>
        <v>20060</v>
      </c>
      <c r="J196" s="48">
        <f>+Tabla1[[#This Row],[Monto Pagado DOP]]-Tabla1[[#This Row],[Monto Facturado DOP]]</f>
        <v>0</v>
      </c>
      <c r="K196" s="14" t="s">
        <v>54</v>
      </c>
      <c r="L196" s="16">
        <f>+Tabla1[[#This Row],[Fecha de Documento]]+15</f>
        <v>45580</v>
      </c>
      <c r="O196" s="2"/>
    </row>
    <row r="197" spans="1:22" ht="94.5" x14ac:dyDescent="0.25">
      <c r="A197" s="13">
        <v>188</v>
      </c>
      <c r="B197" s="14" t="s">
        <v>42</v>
      </c>
      <c r="C197" s="20" t="s">
        <v>371</v>
      </c>
      <c r="D197" s="14">
        <v>10868</v>
      </c>
      <c r="E197" s="20" t="s">
        <v>154</v>
      </c>
      <c r="F197" s="14" t="s">
        <v>116</v>
      </c>
      <c r="G197" s="14" t="s">
        <v>362</v>
      </c>
      <c r="H197" s="15">
        <v>84000</v>
      </c>
      <c r="I197" s="46">
        <f>+Tabla1[[#This Row],[Monto Facturado DOP]]</f>
        <v>84000</v>
      </c>
      <c r="J197" s="48">
        <f>+Tabla1[[#This Row],[Monto Pagado DOP]]-Tabla1[[#This Row],[Monto Facturado DOP]]</f>
        <v>0</v>
      </c>
      <c r="K197" s="14" t="s">
        <v>54</v>
      </c>
      <c r="L197" s="16">
        <f>+Tabla1[[#This Row],[Fecha de Documento]]+15</f>
        <v>45580</v>
      </c>
      <c r="O197" s="2"/>
    </row>
    <row r="198" spans="1:22" ht="78.75" x14ac:dyDescent="0.25">
      <c r="A198" s="13">
        <v>189</v>
      </c>
      <c r="B198" s="14" t="s">
        <v>42</v>
      </c>
      <c r="C198" s="20" t="s">
        <v>371</v>
      </c>
      <c r="D198" s="14">
        <v>10873</v>
      </c>
      <c r="E198" s="20" t="s">
        <v>144</v>
      </c>
      <c r="F198" s="14" t="s">
        <v>38</v>
      </c>
      <c r="G198" s="14" t="s">
        <v>363</v>
      </c>
      <c r="H198" s="15">
        <v>176539.6</v>
      </c>
      <c r="I198" s="46">
        <f>+Tabla1[[#This Row],[Monto Facturado DOP]]</f>
        <v>176539.6</v>
      </c>
      <c r="J198" s="48">
        <f>+Tabla1[[#This Row],[Monto Pagado DOP]]-Tabla1[[#This Row],[Monto Facturado DOP]]</f>
        <v>0</v>
      </c>
      <c r="K198" s="14" t="s">
        <v>54</v>
      </c>
      <c r="L198" s="16">
        <f>+Tabla1[[#This Row],[Fecha de Documento]]+15</f>
        <v>45580</v>
      </c>
      <c r="O198" s="2"/>
    </row>
    <row r="199" spans="1:22" ht="78.75" x14ac:dyDescent="0.25">
      <c r="A199" s="13">
        <v>190</v>
      </c>
      <c r="B199" s="14" t="s">
        <v>42</v>
      </c>
      <c r="C199" s="20" t="s">
        <v>371</v>
      </c>
      <c r="D199" s="14">
        <v>10875</v>
      </c>
      <c r="E199" s="20" t="s">
        <v>94</v>
      </c>
      <c r="F199" s="14" t="s">
        <v>209</v>
      </c>
      <c r="G199" s="14" t="s">
        <v>364</v>
      </c>
      <c r="H199" s="15">
        <v>235994.1</v>
      </c>
      <c r="I199" s="46">
        <f>+Tabla1[[#This Row],[Monto Facturado DOP]]</f>
        <v>235994.1</v>
      </c>
      <c r="J199" s="48">
        <f>+Tabla1[[#This Row],[Monto Pagado DOP]]-Tabla1[[#This Row],[Monto Facturado DOP]]</f>
        <v>0</v>
      </c>
      <c r="K199" s="14" t="s">
        <v>54</v>
      </c>
      <c r="L199" s="16">
        <f>+Tabla1[[#This Row],[Fecha de Documento]]+15</f>
        <v>45580</v>
      </c>
      <c r="O199" s="2"/>
    </row>
    <row r="200" spans="1:22" ht="94.5" x14ac:dyDescent="0.25">
      <c r="A200" s="13">
        <v>191</v>
      </c>
      <c r="B200" s="14" t="s">
        <v>42</v>
      </c>
      <c r="C200" s="20" t="s">
        <v>371</v>
      </c>
      <c r="D200" s="14">
        <v>10879</v>
      </c>
      <c r="E200" s="20" t="s">
        <v>144</v>
      </c>
      <c r="F200" s="14" t="s">
        <v>38</v>
      </c>
      <c r="G200" s="14" t="s">
        <v>365</v>
      </c>
      <c r="H200" s="15">
        <v>44039.63</v>
      </c>
      <c r="I200" s="46">
        <f>+Tabla1[[#This Row],[Monto Facturado DOP]]</f>
        <v>44039.63</v>
      </c>
      <c r="J200" s="48">
        <f>+Tabla1[[#This Row],[Monto Pagado DOP]]-Tabla1[[#This Row],[Monto Facturado DOP]]</f>
        <v>0</v>
      </c>
      <c r="K200" s="14" t="s">
        <v>54</v>
      </c>
      <c r="L200" s="16">
        <f>+Tabla1[[#This Row],[Fecha de Documento]]+15</f>
        <v>45580</v>
      </c>
      <c r="O200" s="2"/>
    </row>
    <row r="201" spans="1:22" ht="94.5" x14ac:dyDescent="0.25">
      <c r="A201" s="13">
        <v>192</v>
      </c>
      <c r="B201" s="14" t="s">
        <v>42</v>
      </c>
      <c r="C201" s="20" t="s">
        <v>371</v>
      </c>
      <c r="D201" s="14">
        <v>10881</v>
      </c>
      <c r="E201" s="20" t="s">
        <v>84</v>
      </c>
      <c r="F201" s="14" t="s">
        <v>122</v>
      </c>
      <c r="G201" s="14" t="s">
        <v>366</v>
      </c>
      <c r="H201" s="15">
        <v>1189894.98</v>
      </c>
      <c r="I201" s="46">
        <f>+Tabla1[[#This Row],[Monto Facturado DOP]]</f>
        <v>1189894.98</v>
      </c>
      <c r="J201" s="48">
        <f>+Tabla1[[#This Row],[Monto Pagado DOP]]-Tabla1[[#This Row],[Monto Facturado DOP]]</f>
        <v>0</v>
      </c>
      <c r="K201" s="14" t="s">
        <v>54</v>
      </c>
      <c r="L201" s="16">
        <f>+Tabla1[[#This Row],[Fecha de Documento]]+15</f>
        <v>45580</v>
      </c>
      <c r="O201" s="2"/>
    </row>
    <row r="202" spans="1:22" ht="31.5" x14ac:dyDescent="0.25">
      <c r="A202" s="13">
        <v>193</v>
      </c>
      <c r="B202" s="14" t="s">
        <v>55</v>
      </c>
      <c r="C202" s="20">
        <v>45545</v>
      </c>
      <c r="D202" s="14" t="s">
        <v>372</v>
      </c>
      <c r="E202" s="20">
        <v>45498</v>
      </c>
      <c r="F202" s="14" t="s">
        <v>394</v>
      </c>
      <c r="G202" s="14" t="s">
        <v>383</v>
      </c>
      <c r="H202" s="15">
        <v>37722.239999999998</v>
      </c>
      <c r="I202" s="46">
        <f>+Tabla1[[#This Row],[Monto Facturado DOP]]</f>
        <v>37722.239999999998</v>
      </c>
      <c r="J202" s="48">
        <f>+Tabla1[[#This Row],[Monto Pagado DOP]]-Tabla1[[#This Row],[Monto Facturado DOP]]</f>
        <v>0</v>
      </c>
      <c r="K202" s="14" t="s">
        <v>54</v>
      </c>
      <c r="L202" s="16">
        <f>+Tabla1[[#This Row],[Fecha de Documento]]+15</f>
        <v>45560</v>
      </c>
      <c r="O202" s="2"/>
    </row>
    <row r="203" spans="1:22" ht="63" x14ac:dyDescent="0.25">
      <c r="A203" s="13">
        <v>194</v>
      </c>
      <c r="B203" s="14" t="s">
        <v>55</v>
      </c>
      <c r="C203" s="20">
        <v>45545</v>
      </c>
      <c r="D203" s="14" t="s">
        <v>373</v>
      </c>
      <c r="E203" s="20">
        <v>45530</v>
      </c>
      <c r="F203" s="14" t="s">
        <v>395</v>
      </c>
      <c r="G203" s="14" t="s">
        <v>384</v>
      </c>
      <c r="H203" s="15">
        <v>47881.36</v>
      </c>
      <c r="I203" s="46">
        <f>+Tabla1[[#This Row],[Monto Facturado DOP]]</f>
        <v>47881.36</v>
      </c>
      <c r="J203" s="48">
        <f>+Tabla1[[#This Row],[Monto Pagado DOP]]-Tabla1[[#This Row],[Monto Facturado DOP]]</f>
        <v>0</v>
      </c>
      <c r="K203" s="14" t="s">
        <v>54</v>
      </c>
      <c r="L203" s="16">
        <f>+Tabla1[[#This Row],[Fecha de Documento]]+15</f>
        <v>45560</v>
      </c>
      <c r="O203" s="2"/>
    </row>
    <row r="204" spans="1:22" ht="63" x14ac:dyDescent="0.25">
      <c r="A204" s="13">
        <v>195</v>
      </c>
      <c r="B204" s="14" t="s">
        <v>55</v>
      </c>
      <c r="C204" s="20">
        <v>45546</v>
      </c>
      <c r="D204" s="14" t="s">
        <v>374</v>
      </c>
      <c r="E204" s="20">
        <v>45538</v>
      </c>
      <c r="F204" s="14" t="s">
        <v>396</v>
      </c>
      <c r="G204" s="14" t="s">
        <v>385</v>
      </c>
      <c r="H204" s="15">
        <v>15663.72</v>
      </c>
      <c r="I204" s="46">
        <f>+Tabla1[[#This Row],[Monto Facturado DOP]]</f>
        <v>15663.72</v>
      </c>
      <c r="J204" s="48">
        <f>+Tabla1[[#This Row],[Monto Pagado DOP]]-Tabla1[[#This Row],[Monto Facturado DOP]]</f>
        <v>0</v>
      </c>
      <c r="K204" s="14" t="s">
        <v>54</v>
      </c>
      <c r="L204" s="16">
        <f>+Tabla1[[#This Row],[Fecha de Documento]]+15</f>
        <v>45561</v>
      </c>
    </row>
    <row r="205" spans="1:22" ht="63" x14ac:dyDescent="0.25">
      <c r="A205" s="13">
        <v>196</v>
      </c>
      <c r="B205" s="14" t="s">
        <v>55</v>
      </c>
      <c r="C205" s="20">
        <v>45547</v>
      </c>
      <c r="D205" s="14" t="s">
        <v>375</v>
      </c>
      <c r="E205" s="20">
        <v>45516</v>
      </c>
      <c r="F205" s="14" t="s">
        <v>397</v>
      </c>
      <c r="G205" s="14" t="s">
        <v>386</v>
      </c>
      <c r="H205" s="15">
        <v>19210</v>
      </c>
      <c r="I205" s="46">
        <f>+Tabla1[[#This Row],[Monto Facturado DOP]]</f>
        <v>19210</v>
      </c>
      <c r="J205" s="48">
        <f>+Tabla1[[#This Row],[Monto Pagado DOP]]-Tabla1[[#This Row],[Monto Facturado DOP]]</f>
        <v>0</v>
      </c>
      <c r="K205" s="14" t="s">
        <v>54</v>
      </c>
      <c r="L205" s="16">
        <f>+Tabla1[[#This Row],[Fecha de Documento]]+15</f>
        <v>45562</v>
      </c>
    </row>
    <row r="206" spans="1:22" ht="31.5" x14ac:dyDescent="0.25">
      <c r="A206" s="13">
        <v>197</v>
      </c>
      <c r="B206" s="14" t="s">
        <v>55</v>
      </c>
      <c r="C206" s="20">
        <v>45551</v>
      </c>
      <c r="D206" s="14" t="s">
        <v>376</v>
      </c>
      <c r="E206" s="20">
        <v>45512</v>
      </c>
      <c r="F206" s="14" t="s">
        <v>394</v>
      </c>
      <c r="G206" s="14" t="s">
        <v>387</v>
      </c>
      <c r="H206" s="15">
        <v>11756.34</v>
      </c>
      <c r="I206" s="46">
        <f>+Tabla1[[#This Row],[Monto Facturado DOP]]</f>
        <v>11756.34</v>
      </c>
      <c r="J206" s="48">
        <f>+Tabla1[[#This Row],[Monto Pagado DOP]]-Tabla1[[#This Row],[Monto Facturado DOP]]</f>
        <v>0</v>
      </c>
      <c r="K206" s="14" t="s">
        <v>54</v>
      </c>
      <c r="L206" s="16">
        <f>+Tabla1[[#This Row],[Fecha de Documento]]+15</f>
        <v>45566</v>
      </c>
    </row>
    <row r="207" spans="1:22" ht="63" x14ac:dyDescent="0.25">
      <c r="A207" s="13">
        <v>198</v>
      </c>
      <c r="B207" s="14" t="s">
        <v>55</v>
      </c>
      <c r="C207" s="20">
        <v>45552</v>
      </c>
      <c r="D207" s="14" t="s">
        <v>377</v>
      </c>
      <c r="E207" s="20">
        <v>45527</v>
      </c>
      <c r="F207" s="14" t="s">
        <v>398</v>
      </c>
      <c r="G207" s="14" t="s">
        <v>388</v>
      </c>
      <c r="H207" s="15">
        <v>19152.599999999999</v>
      </c>
      <c r="I207" s="46">
        <f>+Tabla1[[#This Row],[Monto Facturado DOP]]</f>
        <v>19152.599999999999</v>
      </c>
      <c r="J207" s="48">
        <f>+Tabla1[[#This Row],[Monto Pagado DOP]]-Tabla1[[#This Row],[Monto Facturado DOP]]</f>
        <v>0</v>
      </c>
      <c r="K207" s="14" t="s">
        <v>54</v>
      </c>
      <c r="L207" s="16">
        <f>+Tabla1[[#This Row],[Fecha de Documento]]+15</f>
        <v>45567</v>
      </c>
    </row>
    <row r="208" spans="1:22" s="22" customFormat="1" ht="63" x14ac:dyDescent="0.25">
      <c r="A208" s="13">
        <v>199</v>
      </c>
      <c r="B208" s="14" t="s">
        <v>55</v>
      </c>
      <c r="C208" s="20">
        <v>45552</v>
      </c>
      <c r="D208" s="14" t="s">
        <v>378</v>
      </c>
      <c r="E208" s="20">
        <v>45528</v>
      </c>
      <c r="F208" s="14" t="s">
        <v>399</v>
      </c>
      <c r="G208" s="14" t="s">
        <v>389</v>
      </c>
      <c r="H208" s="15">
        <v>20171.46</v>
      </c>
      <c r="I208" s="46">
        <f>+Tabla1[[#This Row],[Monto Facturado DOP]]</f>
        <v>20171.46</v>
      </c>
      <c r="J208" s="48">
        <f>+Tabla1[[#This Row],[Monto Pagado DOP]]-Tabla1[[#This Row],[Monto Facturado DOP]]</f>
        <v>0</v>
      </c>
      <c r="K208" s="14" t="s">
        <v>54</v>
      </c>
      <c r="L208" s="16">
        <f>+Tabla1[[#This Row],[Fecha de Documento]]+15</f>
        <v>45567</v>
      </c>
      <c r="V208" s="23"/>
    </row>
    <row r="209" spans="1:18" ht="63" x14ac:dyDescent="0.25">
      <c r="A209" s="13">
        <v>200</v>
      </c>
      <c r="B209" s="14" t="s">
        <v>55</v>
      </c>
      <c r="C209" s="20">
        <v>45552</v>
      </c>
      <c r="D209" s="14" t="s">
        <v>379</v>
      </c>
      <c r="E209" s="20">
        <v>45509</v>
      </c>
      <c r="F209" s="14" t="s">
        <v>397</v>
      </c>
      <c r="G209" s="14" t="s">
        <v>390</v>
      </c>
      <c r="H209" s="15">
        <v>45200</v>
      </c>
      <c r="I209" s="46">
        <f>+Tabla1[[#This Row],[Monto Facturado DOP]]</f>
        <v>45200</v>
      </c>
      <c r="J209" s="48">
        <f>+Tabla1[[#This Row],[Monto Pagado DOP]]-Tabla1[[#This Row],[Monto Facturado DOP]]</f>
        <v>0</v>
      </c>
      <c r="K209" s="14" t="s">
        <v>54</v>
      </c>
      <c r="L209" s="16">
        <f>+Tabla1[[#This Row],[Fecha de Documento]]+15</f>
        <v>45567</v>
      </c>
      <c r="O209" s="2"/>
      <c r="R209" s="42"/>
    </row>
    <row r="210" spans="1:18" ht="39.75" customHeight="1" x14ac:dyDescent="0.25">
      <c r="A210" s="13">
        <v>201</v>
      </c>
      <c r="B210" s="14" t="s">
        <v>55</v>
      </c>
      <c r="C210" s="20">
        <v>45555</v>
      </c>
      <c r="D210" s="14" t="s">
        <v>380</v>
      </c>
      <c r="E210" s="20">
        <v>45545</v>
      </c>
      <c r="F210" s="14" t="s">
        <v>394</v>
      </c>
      <c r="G210" s="14" t="s">
        <v>391</v>
      </c>
      <c r="H210" s="15">
        <v>30798</v>
      </c>
      <c r="I210" s="46">
        <f>+Tabla1[[#This Row],[Monto Facturado DOP]]</f>
        <v>30798</v>
      </c>
      <c r="J210" s="48">
        <f>+Tabla1[[#This Row],[Monto Pagado DOP]]-Tabla1[[#This Row],[Monto Facturado DOP]]</f>
        <v>0</v>
      </c>
      <c r="K210" s="14" t="s">
        <v>54</v>
      </c>
      <c r="L210" s="16">
        <f>+Tabla1[[#This Row],[Fecha de Documento]]+15</f>
        <v>45570</v>
      </c>
      <c r="O210" s="2"/>
      <c r="R210" s="42"/>
    </row>
    <row r="211" spans="1:18" ht="47.25" x14ac:dyDescent="0.25">
      <c r="A211" s="13">
        <v>202</v>
      </c>
      <c r="B211" s="14" t="s">
        <v>55</v>
      </c>
      <c r="C211" s="20">
        <v>45560</v>
      </c>
      <c r="D211" s="14" t="s">
        <v>381</v>
      </c>
      <c r="E211" s="20">
        <v>45537</v>
      </c>
      <c r="F211" s="14" t="s">
        <v>400</v>
      </c>
      <c r="G211" s="14" t="s">
        <v>392</v>
      </c>
      <c r="H211" s="15">
        <v>47873.94</v>
      </c>
      <c r="I211" s="46">
        <f>+Tabla1[[#This Row],[Monto Facturado DOP]]</f>
        <v>47873.94</v>
      </c>
      <c r="J211" s="48">
        <f>+Tabla1[[#This Row],[Monto Pagado DOP]]-Tabla1[[#This Row],[Monto Facturado DOP]]</f>
        <v>0</v>
      </c>
      <c r="K211" s="14" t="s">
        <v>54</v>
      </c>
      <c r="L211" s="16">
        <f>+Tabla1[[#This Row],[Fecha de Documento]]+15</f>
        <v>45575</v>
      </c>
      <c r="O211" s="2"/>
      <c r="R211" s="42"/>
    </row>
    <row r="212" spans="1:18" ht="47.25" x14ac:dyDescent="0.25">
      <c r="A212" s="13">
        <v>203</v>
      </c>
      <c r="B212" s="14" t="s">
        <v>55</v>
      </c>
      <c r="C212" s="20">
        <v>45561</v>
      </c>
      <c r="D212" s="14" t="s">
        <v>382</v>
      </c>
      <c r="E212" s="20">
        <v>45519</v>
      </c>
      <c r="F212" s="14" t="s">
        <v>401</v>
      </c>
      <c r="G212" s="14" t="s">
        <v>393</v>
      </c>
      <c r="H212" s="15">
        <v>47460</v>
      </c>
      <c r="I212" s="46">
        <f>+Tabla1[[#This Row],[Monto Facturado DOP]]</f>
        <v>47460</v>
      </c>
      <c r="J212" s="48">
        <f>+Tabla1[[#This Row],[Monto Pagado DOP]]-Tabla1[[#This Row],[Monto Facturado DOP]]</f>
        <v>0</v>
      </c>
      <c r="K212" s="14" t="s">
        <v>54</v>
      </c>
      <c r="L212" s="16">
        <f>+Tabla1[[#This Row],[Fecha de Documento]]+15</f>
        <v>45576</v>
      </c>
      <c r="O212" s="2"/>
      <c r="R212" s="42"/>
    </row>
    <row r="213" spans="1:18" x14ac:dyDescent="0.25">
      <c r="A213" s="41" t="s">
        <v>56</v>
      </c>
      <c r="B213" s="38"/>
      <c r="C213" s="39"/>
      <c r="D213" s="40"/>
      <c r="E213" s="40"/>
      <c r="F213" s="41"/>
      <c r="G213" s="41"/>
      <c r="H213" s="59">
        <f>SUBTOTAL(109,Tabla1[Monto Facturado DOP])</f>
        <v>88027407.149999961</v>
      </c>
      <c r="I213" s="59">
        <f>SUBTOTAL(109,Tabla1[Monto Pagado DOP])</f>
        <v>88027407.149999961</v>
      </c>
      <c r="J213" s="60" t="s">
        <v>57</v>
      </c>
      <c r="K213" s="43"/>
      <c r="L213" s="44"/>
    </row>
    <row r="214" spans="1:18" s="56" customFormat="1" x14ac:dyDescent="0.25">
      <c r="A214" s="49"/>
      <c r="B214" s="50"/>
      <c r="C214" s="51"/>
      <c r="D214" s="52"/>
      <c r="E214" s="52"/>
      <c r="F214" s="49"/>
      <c r="G214" s="49"/>
      <c r="H214" s="53"/>
      <c r="I214" s="53"/>
      <c r="J214" s="54"/>
      <c r="K214" s="55"/>
      <c r="L214" s="7"/>
      <c r="O214" s="57"/>
    </row>
    <row r="215" spans="1:18" s="56" customFormat="1" x14ac:dyDescent="0.25">
      <c r="A215" s="49"/>
      <c r="B215" s="50"/>
      <c r="C215" s="51"/>
      <c r="D215" s="52"/>
      <c r="E215" s="52"/>
      <c r="F215" s="49"/>
      <c r="G215" s="49"/>
      <c r="H215" s="53"/>
      <c r="I215" s="53"/>
      <c r="J215" s="54"/>
      <c r="K215" s="55"/>
      <c r="L215" s="7"/>
      <c r="O215" s="57"/>
    </row>
    <row r="216" spans="1:18" s="56" customFormat="1" x14ac:dyDescent="0.25">
      <c r="A216" s="49"/>
      <c r="B216" s="50"/>
      <c r="C216" s="51"/>
      <c r="D216" s="52"/>
      <c r="E216" s="52"/>
      <c r="F216" s="49"/>
      <c r="G216" s="49"/>
      <c r="H216" s="53"/>
      <c r="I216" s="53"/>
      <c r="J216" s="54"/>
      <c r="K216" s="55"/>
      <c r="L216" s="7"/>
      <c r="O216" s="57"/>
    </row>
    <row r="217" spans="1:18" s="56" customFormat="1" x14ac:dyDescent="0.25">
      <c r="A217" s="49"/>
      <c r="B217" s="50"/>
      <c r="C217" s="51"/>
      <c r="D217" s="52"/>
      <c r="E217" s="52"/>
      <c r="F217" s="49"/>
      <c r="G217" s="49"/>
      <c r="H217" s="53"/>
      <c r="I217" s="53"/>
      <c r="J217" s="54"/>
      <c r="K217" s="55"/>
      <c r="L217" s="7"/>
      <c r="O217" s="57"/>
    </row>
    <row r="218" spans="1:18" s="56" customFormat="1" x14ac:dyDescent="0.25">
      <c r="A218" s="49"/>
      <c r="B218" s="50"/>
      <c r="C218" s="51"/>
      <c r="D218" s="52"/>
      <c r="E218" s="52"/>
      <c r="F218" s="49"/>
      <c r="G218" s="49"/>
      <c r="H218" s="53"/>
      <c r="I218" s="53"/>
      <c r="J218" s="54"/>
      <c r="K218" s="55"/>
      <c r="L218" s="7"/>
      <c r="O218" s="57"/>
    </row>
    <row r="219" spans="1:18" s="56" customFormat="1" x14ac:dyDescent="0.25">
      <c r="A219" s="49"/>
      <c r="B219" s="50"/>
      <c r="C219" s="51"/>
      <c r="D219" s="52"/>
      <c r="E219" s="52"/>
      <c r="F219" s="49"/>
      <c r="G219" s="49"/>
      <c r="H219" s="53"/>
      <c r="I219" s="53"/>
      <c r="J219" s="54"/>
      <c r="K219" s="55"/>
      <c r="L219" s="7"/>
      <c r="O219" s="57"/>
    </row>
    <row r="220" spans="1:18" s="56" customFormat="1" x14ac:dyDescent="0.25">
      <c r="A220" s="49"/>
      <c r="B220" s="50"/>
      <c r="C220" s="51"/>
      <c r="D220" s="52"/>
      <c r="E220" s="52"/>
      <c r="F220" s="49"/>
      <c r="G220" s="49"/>
      <c r="H220" s="53"/>
      <c r="I220" s="53"/>
      <c r="J220" s="54"/>
      <c r="K220" s="55"/>
      <c r="L220" s="7"/>
      <c r="O220" s="57"/>
    </row>
    <row r="221" spans="1:18" s="56" customFormat="1" x14ac:dyDescent="0.25">
      <c r="A221" s="49"/>
      <c r="B221" s="50"/>
      <c r="C221" s="51"/>
      <c r="D221" s="52"/>
      <c r="E221" s="52"/>
      <c r="F221" s="49"/>
      <c r="G221" s="49"/>
      <c r="H221" s="53"/>
      <c r="I221" s="53"/>
      <c r="J221" s="54"/>
      <c r="K221" s="55"/>
      <c r="L221" s="7"/>
      <c r="O221" s="57"/>
    </row>
    <row r="222" spans="1:18" s="56" customFormat="1" x14ac:dyDescent="0.25">
      <c r="A222" s="49"/>
      <c r="B222" s="50"/>
      <c r="C222" s="51"/>
      <c r="D222" s="52"/>
      <c r="E222" s="52"/>
      <c r="F222" s="49"/>
      <c r="G222" s="49"/>
      <c r="H222" s="53"/>
      <c r="I222" s="53"/>
      <c r="J222" s="54"/>
      <c r="K222" s="55"/>
      <c r="L222" s="7"/>
      <c r="O222" s="57"/>
    </row>
    <row r="223" spans="1:18" s="56" customFormat="1" x14ac:dyDescent="0.25">
      <c r="A223" s="49"/>
      <c r="B223" s="50"/>
      <c r="C223" s="51"/>
      <c r="D223" s="52"/>
      <c r="E223" s="52"/>
      <c r="F223" s="49"/>
      <c r="G223" s="49"/>
      <c r="H223" s="53"/>
      <c r="I223" s="54"/>
      <c r="K223" s="55"/>
      <c r="L223" s="7"/>
      <c r="O223" s="57"/>
    </row>
    <row r="224" spans="1:18" s="56" customFormat="1" x14ac:dyDescent="0.25">
      <c r="A224" s="49"/>
      <c r="B224" s="50"/>
      <c r="C224" s="51"/>
      <c r="D224" s="52"/>
      <c r="E224" s="52"/>
      <c r="F224" s="49"/>
      <c r="G224" s="49"/>
      <c r="H224" s="53"/>
      <c r="I224" s="53"/>
      <c r="K224" s="54"/>
      <c r="L224" s="7"/>
      <c r="O224" s="57"/>
    </row>
    <row r="225" spans="1:15" s="56" customFormat="1" x14ac:dyDescent="0.25">
      <c r="A225" s="49"/>
      <c r="B225" s="50"/>
      <c r="C225" s="51"/>
      <c r="D225" s="52"/>
      <c r="E225" s="52"/>
      <c r="F225" s="49"/>
      <c r="G225" s="49"/>
      <c r="H225" s="53"/>
      <c r="I225" s="53"/>
      <c r="J225" s="54"/>
      <c r="K225" s="55"/>
      <c r="L225" s="7"/>
      <c r="O225" s="57"/>
    </row>
    <row r="226" spans="1:15" s="56" customFormat="1" x14ac:dyDescent="0.25">
      <c r="A226" s="49"/>
      <c r="B226" s="50"/>
      <c r="C226" s="51"/>
      <c r="D226" s="52"/>
      <c r="E226" s="52"/>
      <c r="F226" s="49"/>
      <c r="G226" s="49"/>
      <c r="H226" s="53"/>
      <c r="I226" s="53"/>
      <c r="J226" s="54"/>
      <c r="K226" s="55"/>
      <c r="L226" s="7"/>
      <c r="O226" s="57"/>
    </row>
    <row r="227" spans="1:15" s="56" customFormat="1" x14ac:dyDescent="0.25">
      <c r="A227" s="49"/>
      <c r="B227" s="50"/>
      <c r="C227" s="51"/>
      <c r="D227" s="52"/>
      <c r="E227" s="52"/>
      <c r="F227" s="49"/>
      <c r="G227" s="49"/>
      <c r="H227" s="53"/>
      <c r="I227" s="53"/>
      <c r="J227" s="54"/>
      <c r="K227" s="55"/>
      <c r="L227" s="7"/>
      <c r="O227" s="57"/>
    </row>
    <row r="228" spans="1:15" s="56" customFormat="1" x14ac:dyDescent="0.25">
      <c r="A228" s="49"/>
      <c r="B228" s="50"/>
      <c r="C228" s="51"/>
      <c r="D228" s="52"/>
      <c r="E228" s="52"/>
      <c r="F228" s="49"/>
      <c r="G228" s="49"/>
      <c r="H228" s="53"/>
      <c r="I228" s="53"/>
      <c r="J228" s="54"/>
      <c r="K228" s="55"/>
      <c r="L228" s="7"/>
      <c r="O228" s="57"/>
    </row>
    <row r="229" spans="1:15" x14ac:dyDescent="0.25">
      <c r="A229" s="6"/>
      <c r="B229" s="6"/>
      <c r="C229" s="7"/>
      <c r="D229" s="6"/>
      <c r="E229" s="7"/>
      <c r="F229" s="26"/>
      <c r="G229" s="27" t="s">
        <v>58</v>
      </c>
      <c r="H229" s="28"/>
      <c r="I229" s="25"/>
      <c r="J229" s="24"/>
      <c r="K229" s="25"/>
      <c r="L229" s="7"/>
    </row>
    <row r="230" spans="1:15" x14ac:dyDescent="0.25">
      <c r="A230" s="6"/>
      <c r="B230" s="6"/>
      <c r="C230" s="7"/>
      <c r="D230" s="6"/>
      <c r="E230" s="7"/>
      <c r="F230" s="6"/>
      <c r="G230" s="29" t="s">
        <v>59</v>
      </c>
      <c r="H230" s="24"/>
      <c r="I230" s="25"/>
      <c r="J230" s="24"/>
      <c r="K230" s="25"/>
      <c r="L230" s="7"/>
    </row>
    <row r="231" spans="1:15" x14ac:dyDescent="0.25">
      <c r="A231" s="6"/>
      <c r="B231" s="6"/>
      <c r="C231" s="7"/>
      <c r="D231" s="6"/>
      <c r="E231" s="7"/>
      <c r="F231" s="6"/>
      <c r="G231" s="6"/>
      <c r="H231" s="24"/>
      <c r="I231" s="25"/>
      <c r="J231" s="24"/>
      <c r="K231" s="25"/>
      <c r="L231" s="7"/>
    </row>
    <row r="232" spans="1:15" x14ac:dyDescent="0.25">
      <c r="A232" s="6"/>
      <c r="B232" s="6"/>
      <c r="C232" s="7"/>
      <c r="D232" s="6"/>
      <c r="E232" s="7"/>
      <c r="F232" s="6"/>
      <c r="G232" s="6"/>
      <c r="H232" s="24"/>
      <c r="I232" s="25"/>
      <c r="J232" s="24"/>
      <c r="K232" s="25"/>
      <c r="L232" s="7"/>
    </row>
  </sheetData>
  <mergeCells count="3">
    <mergeCell ref="A5:L5"/>
    <mergeCell ref="A6:L6"/>
    <mergeCell ref="A7:L7"/>
  </mergeCells>
  <phoneticPr fontId="5" type="noConversion"/>
  <pageMargins left="0.70866141732283472" right="0.70866141732283472" top="0.74803149606299213" bottom="0.74803149606299213" header="0.19685039370078741" footer="0.19685039370078741"/>
  <pageSetup scale="33" fitToHeight="0" orientation="portrait" r:id="rId1"/>
  <headerFooter>
    <oddFooter>&amp;C&amp;P de &amp;N</oddFooter>
  </headerFooter>
  <rowBreaks count="9" manualBreakCount="9">
    <brk id="30" max="11" man="1"/>
    <brk id="52" max="11" man="1"/>
    <brk id="73" max="11" man="1"/>
    <brk id="96" max="11" man="1"/>
    <brk id="117" max="11" man="1"/>
    <brk id="138" max="11" man="1"/>
    <brk id="161" max="11" man="1"/>
    <brk id="184" max="11" man="1"/>
    <brk id="209" max="11" man="1"/>
  </rowBreaks>
  <ignoredErrors>
    <ignoredError sqref="D202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Ericka Adames Hernandez</cp:lastModifiedBy>
  <cp:lastPrinted>2024-10-17T18:03:23Z</cp:lastPrinted>
  <dcterms:created xsi:type="dcterms:W3CDTF">2024-07-08T20:40:57Z</dcterms:created>
  <dcterms:modified xsi:type="dcterms:W3CDTF">2024-10-17T18:05:34Z</dcterms:modified>
</cp:coreProperties>
</file>