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TipoDocBeneficiario" sheetId="1" r:id="rId1"/>
  </sheets>
  <definedNames>
    <definedName name="_xlnm.Print_Area" localSheetId="0">TipoDocBeneficiario!$A$1:$L$285</definedName>
    <definedName name="_xlnm.Print_Titles" localSheetId="0">TipoDocBeneficiario!$9:$9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<sst xmlns="http://schemas.openxmlformats.org/spreadsheetml/2006/main" count="1797" uniqueCount="727">
  <si>
    <t>INSTITUTO SUPERIOR DE FORMACION DOCENTE SALOME UREÑA</t>
  </si>
  <si>
    <t>PAGO A PROVEEDORES AL 30 DE OCTUBRE 2024</t>
  </si>
  <si>
    <t>VALORES EN RD$</t>
  </si>
  <si>
    <t>Corresp. Octubre 2024</t>
  </si>
  <si>
    <t>Fecha de creación</t>
  </si>
  <si>
    <t>No.</t>
  </si>
  <si>
    <t>Tipo de Pago</t>
  </si>
  <si>
    <t>Fecha de Documento</t>
  </si>
  <si>
    <t>No. De Documento de Pago</t>
  </si>
  <si>
    <t>Fecha de la Factura</t>
  </si>
  <si>
    <t>Beneficiario</t>
  </si>
  <si>
    <t>Concepto</t>
  </si>
  <si>
    <t>Monto Facturado DOP</t>
  </si>
  <si>
    <t>Monto Pagado DOP</t>
  </si>
  <si>
    <t>Monto Pendiente DOP</t>
  </si>
  <si>
    <t>Estado</t>
  </si>
  <si>
    <t>Fecha estimada de Pago</t>
  </si>
  <si>
    <t>1</t>
  </si>
  <si>
    <t>Libramiento</t>
  </si>
  <si>
    <t>01/10/2024</t>
  </si>
  <si>
    <t>25/09/2024</t>
  </si>
  <si>
    <t>DAMIAN MIGUEL ANGEL TAVERAS REYES</t>
  </si>
  <si>
    <t>EPH-Pago factura NCF.B1500000251 d/f 25/09/2024, por contratación de Servicios de Transporte mes de septiembre 2024.OR-2024-00289.Pagos Parciales</t>
  </si>
  <si>
    <t>Completado</t>
  </si>
  <si>
    <t>2</t>
  </si>
  <si>
    <t>29/08/2024</t>
  </si>
  <si>
    <t>Suplimade Comercial, SRL</t>
  </si>
  <si>
    <t>REC-Pago factura NCF: B1500000916 d/f 29/08/2024, por adquisición de insumos varios para el área  de almacén de la Rectoría del ISFODOSU. Según Orden de compra ISFODOSU-2024-00329. Pago único.</t>
  </si>
  <si>
    <t>3</t>
  </si>
  <si>
    <t>31/07/2024</t>
  </si>
  <si>
    <t>COLLEGE ENTRANCE EXAMINATION BOARD</t>
  </si>
  <si>
    <t>REC-Pago factura CINV04060 d/f 31/07/2024, por aplic. Pruebas ELASH para evaluar y certificar el dominio de ingles a los alumnos de ISFODOSU, US$5,745.78. A una tasa de RD$60.1806. Según CERT. de contrato CI-0000389-2022. Pagos parciales.</t>
  </si>
  <si>
    <t>4</t>
  </si>
  <si>
    <t>Grupo Garcel, SRL</t>
  </si>
  <si>
    <t>EPH-Pago factura NCF: B1500000036 d/f 25/09/2024, por servicio de transporte correspondiente al mes de septiembre 2024. Según Orden de compra ISFODOSU-2024-00290. Pagos parciales</t>
  </si>
  <si>
    <t>5</t>
  </si>
  <si>
    <t>23/09/2024</t>
  </si>
  <si>
    <t>COMERCIALIZADORA LANIPSE, SRL</t>
  </si>
  <si>
    <t>EPH-Pago factura NCF: B1500000588 d/f 23/09/2024, por adquisición de alimentos para los estudiantes del Recinto. Según Orden de compra ISFODOSU-2024-00240. Pagos parciales.</t>
  </si>
  <si>
    <t>6</t>
  </si>
  <si>
    <t>10/09/2024</t>
  </si>
  <si>
    <t>Yaxis Comercial, SRL</t>
  </si>
  <si>
    <t>EMH-Pago factura NCF: B1500000309 d/f 10/09/2024, por adquisición de alimentos para los estudiantes del Recinto. Según orden de compra ISFODOSU-2023-00738. Pagos parciales.</t>
  </si>
  <si>
    <t>7</t>
  </si>
  <si>
    <t>02/10/2024</t>
  </si>
  <si>
    <t>26/02/2024</t>
  </si>
  <si>
    <t>Delta Comercial, SA</t>
  </si>
  <si>
    <t>EMH-Pago relación de facturas anexas, por servicio preventivo y correctivo a vehículo Toyota Hiace, chasis JTGSS23P1CO107590, año 2012 Placa EL00800, color blanco del Recinto. Según Orden de compra ISFODOSU-2023-00298. Pagos Parciales.</t>
  </si>
  <si>
    <t>8</t>
  </si>
  <si>
    <t>28/06/2024</t>
  </si>
  <si>
    <t>9</t>
  </si>
  <si>
    <t>23/08/2024</t>
  </si>
  <si>
    <t>Solugral, SRL</t>
  </si>
  <si>
    <t>REC-Pago factura NCF.B1500000310 d/f 23/08/2024, por adquisición de una tarima de plástico para uso en el almacén del ISFODOSU.OR-2024-00330.Unico Pago.</t>
  </si>
  <si>
    <t>10</t>
  </si>
  <si>
    <t>26/07/2024</t>
  </si>
  <si>
    <t>VILMA DARIANA RODRIGUEZ DE JIMENEZ</t>
  </si>
  <si>
    <t>JVM-Pago factura NCF.B1500000170 d/f 26/07/2024, por contratación de empresa para la organización y montaje del campamento de verano del Recinto.OR-2024-00298.Pago Único.</t>
  </si>
  <si>
    <t>11</t>
  </si>
  <si>
    <t>20/09/2024</t>
  </si>
  <si>
    <t>Inversiones ND &amp; Asociados, SRL</t>
  </si>
  <si>
    <t>JVM-Pago de relación de facturas anexas, por adquisición de alimentos para los estudiantes del Recinto. Según Orden de compra ISFODOSU-2023-00690. Pagos parciales.</t>
  </si>
  <si>
    <t>12</t>
  </si>
  <si>
    <t>03/10/2024</t>
  </si>
  <si>
    <t>06/09/2024</t>
  </si>
  <si>
    <t>Sanfra Food &amp; Catering, S.R.L.</t>
  </si>
  <si>
    <t>REC-Pago factura NCF: B1500000217 d/f 06/09/2024, por servicio de catering (Refrigerios,almuerzos, cenas y estaciones líquidas) para actividades académicas y administrativas de la Rectoría. OR-2023-00715. Último pago.</t>
  </si>
  <si>
    <t>13</t>
  </si>
  <si>
    <t>26/09/2024</t>
  </si>
  <si>
    <t>Moncali, SRL</t>
  </si>
  <si>
    <t>UM-Pago factura NCF.B1500000292 d/f 26/09/2024, por adquisición de alimentos para los estudiantes del Recintos.OR-2024-00093.Pagos Parciales.</t>
  </si>
  <si>
    <t>14</t>
  </si>
  <si>
    <t>17/09/2024</t>
  </si>
  <si>
    <t>UM-Pago factura NCF.B1500000934 d/f 17/09/2024, por adquisición de alimentos para los estudiantes del Recintos.OR-2024-00092.Pagos Parciales.</t>
  </si>
  <si>
    <t>15</t>
  </si>
  <si>
    <t>13/09/2024</t>
  </si>
  <si>
    <t>Laboratorio Diesel Monumental, SRL</t>
  </si>
  <si>
    <t>EPH-Pago relación de facturas anexas por servicios de mantenimiento y reparación preventivo y correctivo para los vehículos del Recinto. Según Orden de compra ISFODOSU-2024-00251. Pagos parciales.</t>
  </si>
  <si>
    <t>16</t>
  </si>
  <si>
    <t>17</t>
  </si>
  <si>
    <t>18</t>
  </si>
  <si>
    <t>04/10/2024</t>
  </si>
  <si>
    <t>18/09/2024</t>
  </si>
  <si>
    <t>ANA MARIA PETRONILA HERNANDEZ PEGUERO</t>
  </si>
  <si>
    <t>REC-Pago relación de facturas anexas, por legalización de documentos del ISFODOSU.OR-2023-00143.Pagos Parciales.</t>
  </si>
  <si>
    <t>19</t>
  </si>
  <si>
    <t>FERNANDO ANTONIO BAEZ RAMON</t>
  </si>
  <si>
    <t>UM-Pago factura NCF: B1500000401 d/f 01/10/2024, por servicios de transporte para actividades diversas del Recinto. Según Orden de compra ISFODOSU-2024-00072. Pagos parciales.</t>
  </si>
  <si>
    <t>20</t>
  </si>
  <si>
    <t>07/10/2024</t>
  </si>
  <si>
    <t>15/08/2024</t>
  </si>
  <si>
    <t>Tacubaya Inmobiliaria, SRL</t>
  </si>
  <si>
    <t>REC-Pago factura NCF: B1500002371 d/f 15/08/2024, correspondiente a hospedaje para curriculistas que participaron en el taller de diseño y rediseño curricular. Según Orden de compra ISFODOSU-2024-00191. Pago único.</t>
  </si>
  <si>
    <t>21</t>
  </si>
  <si>
    <t>Tropigas Dominicana, SRL</t>
  </si>
  <si>
    <t>JVM-Pago factura NCF: E450000003806 d/f 10/09/2024, correspondiente a la adquisición de gas licuado de petróleo (GLP) para uso en el Recinto. Según Orden de compra ISFODOSU-2023-00666. Pagos parciales.</t>
  </si>
  <si>
    <t>22</t>
  </si>
  <si>
    <t>Oficina Universal, SA</t>
  </si>
  <si>
    <t>UM-Pago fact. NCF: B1500002252 d/f 02/10/2024, por servicio de mantenimiento de camioneta Mitsubishi, placa: EL07151, camioneta Ford Ranger, placa: EL08304 y Minibus Toyota Hiace, placa: EI01192, del Recinto. Según Orden de compra 2022-00194. Cierre orden</t>
  </si>
  <si>
    <t>23</t>
  </si>
  <si>
    <t>30/09/2024</t>
  </si>
  <si>
    <t>MAIKOL JOSE DE LA ROSA RAMIREZ</t>
  </si>
  <si>
    <t>JVM-Pago factura NCF: B1500000735 d/f 30/09/2024, por adquisición de alimentos (víveres) para los estudiantes del Recinto. Según Orden de compra ISFODOSU-2023-00613. Pagos parciales.</t>
  </si>
  <si>
    <t>24</t>
  </si>
  <si>
    <t>16/07/2024</t>
  </si>
  <si>
    <t>Eximedia, SRL</t>
  </si>
  <si>
    <t>REC-Pago factura NCF.B1500000207 d/f 16/07/2024, por servicio de capacitación correspondiente al 1er trimestre del 2024 para colaboradores administrativos del ISFODOSU.OR-2024-00124.Unico Pago</t>
  </si>
  <si>
    <t>25</t>
  </si>
  <si>
    <t>12/09/2024</t>
  </si>
  <si>
    <t>Aguas Nacionales Dominic, SRL</t>
  </si>
  <si>
    <t>JVM-Pago factura NCF.B1500000240 d/f 12/092024, por adquisición de alimentos y bebidas para los estudiantes del Recinto. Según Orden ISFODOSU-2023-00492. Cierre orden.</t>
  </si>
  <si>
    <t>26</t>
  </si>
  <si>
    <t>22/08/2024</t>
  </si>
  <si>
    <t>Planeta Azul, SA</t>
  </si>
  <si>
    <t>REC-Pago de relación de facturas anexas, por adquisición de botellones de agua para consumo humano en la Rectoría. Según Orden de compra ISFODOSU-2023-00522. Pagos parciales.</t>
  </si>
  <si>
    <t>27</t>
  </si>
  <si>
    <t>11/09/2024</t>
  </si>
  <si>
    <t>28</t>
  </si>
  <si>
    <t>29</t>
  </si>
  <si>
    <t>08/10/2024</t>
  </si>
  <si>
    <t>21/08/2024</t>
  </si>
  <si>
    <t>APPETITUSRD, SRL</t>
  </si>
  <si>
    <t>REC-Pago factura NCF: B1500000043 d/f 21/08/2024, por servicio de Catering Diplomado Liderazgo Pedagógico en San Pedro de Macorís y Catering Encuentro Nacional de Practicas Docentes, dirigido a MiPymes.OR-2024-00203.Unico Pago.</t>
  </si>
  <si>
    <t>30</t>
  </si>
  <si>
    <t>LNM-Pago factura NCF: B1500000947 d/f 30/09/2024, por adquisición de alimentos para los estudiantes del Recinto.OR-2023-00519.Pagos Parciales.</t>
  </si>
  <si>
    <t>31</t>
  </si>
  <si>
    <t>MJP Promotion Group, SRL</t>
  </si>
  <si>
    <t>REC-Pago factura NCF.B1500000497 d/f 26/09/2024, por adquisición de confección de bandas bordadas para graduación ordinaria ISFODOSU.OR-2024-00363.Unico Pago.</t>
  </si>
  <si>
    <t>32</t>
  </si>
  <si>
    <t>GTG Industrial, SRL</t>
  </si>
  <si>
    <t>REC-Pago factura NCF.B1500004425 d/f 17/09/2024, por adquisición de alimentos para los estudiantes del Recinto.OR2024-00211.Pagos Parciales.</t>
  </si>
  <si>
    <t>33</t>
  </si>
  <si>
    <t>MAPFRE Salud ARS, S.A.</t>
  </si>
  <si>
    <t>REC-Pago factura NCF: E450000000253 d/f 01/10/2024, por seguro complementario para empleados del ISFODOSU. Correspondiente al mes de octubre 2024. Periodo 01/10/2024 al 31/10/2024.</t>
  </si>
  <si>
    <t>34</t>
  </si>
  <si>
    <t>LNM-Pago factura NCF: B1500000950 d/f 30/09/2024, por adquisición de alimentos para los estudiantes del Recinto.OR-2023-00388.Pagos Parciales</t>
  </si>
  <si>
    <t>35</t>
  </si>
  <si>
    <t>LNM-Pago factura NCF: B1500000951 d/f 30/09/2024, por adquisición de alimentos para los estudiantes del Recinto.OR-2022-00237.Pagos Parciales.</t>
  </si>
  <si>
    <t>36</t>
  </si>
  <si>
    <t>SEGURO NACIONAL DE SALUD</t>
  </si>
  <si>
    <t>REC-Pago factura NCF: E450000000172 d/f 20/09/2024, por seguro complementario para empleados del ISFODOSU y sus dependientes. Correspondiente al mes de octubre 2024. Periodo 01/10/2024 al 31/10/2024.</t>
  </si>
  <si>
    <t>37</t>
  </si>
  <si>
    <t>HUMANO SEGUROS S A</t>
  </si>
  <si>
    <t>REC-Pago factura NCF: E450000001779 d/f 01/10/2024, por seguro complementario para empleados del ISFODOSU y sus dependientes. Correspondiente al mes de octubre 2024. Periodo 01/10/2024 al 31/10/2024.</t>
  </si>
  <si>
    <t>38</t>
  </si>
  <si>
    <t>09/10/2024</t>
  </si>
  <si>
    <t>LNM-Pago factura NCF.B1500000037 d/f 26/09/2024, por insumos para la realización del congreso estudiantil del Recinto.OR-2024-00365.Unico Pago.</t>
  </si>
  <si>
    <t>39</t>
  </si>
  <si>
    <t>LNM-Pago factura NCF: B1500000952 d/f 30/09/2024, por adquisición de alimentos para los estudiantes del Recinto. Según Orden de compra ISFODOSU-2023-00167. Ultimo Pago.</t>
  </si>
  <si>
    <t>40</t>
  </si>
  <si>
    <t>04/09/2024</t>
  </si>
  <si>
    <t>EMH-Pago factura NCF: B1500000302 d/f 04/09/2024, adquisición de medallas para actividades de apoyo a la docencia del área especializada en el Recinto. Según Orden de compra ISFODOSU-2024-00188. Pagos parciales.</t>
  </si>
  <si>
    <t>41</t>
  </si>
  <si>
    <t>LNM-Pago factura NCF: B1500000937 d/f 23/09/2024, por adquisición de suministro de limpieza y desechables de oficina para la operatividad del Recinto. Según Orden de compra ISFODOSU-2024-00368. Pago único.</t>
  </si>
  <si>
    <t>42</t>
  </si>
  <si>
    <t>Trovasa Hand Wash, SRL</t>
  </si>
  <si>
    <t>REC-Pago factura NCF: B1500001447 d/f 01/10/2024, por servicio de lavado a la flotilla vehicular perteneciente a la Rectoría. Según Orden de compra ISFODOSU-2024-00133. Pagos parciales.</t>
  </si>
  <si>
    <t>43</t>
  </si>
  <si>
    <t>NOLAZCO HIDALGO GUZMAN</t>
  </si>
  <si>
    <t>UM-Pago factura NCF: B1500000157 d/f 23/09/2024, por servicio de notarización de 69 contratos de becas para la especialidad en Educación Ambiental. Según orden de compra ISFODOSU-2021-00219. Pagos parciales.</t>
  </si>
  <si>
    <t>44</t>
  </si>
  <si>
    <t>19/09/2024</t>
  </si>
  <si>
    <t>Lufisa Comercial, SRL</t>
  </si>
  <si>
    <t>EMH-Pago factura NCF:B1500000816 d/f 19/09/2024, por adquisición de alimentos para los estudiantes del Recinto. Según Orden de compra ISFODOSU-2023-00657. Pagos Parciales.</t>
  </si>
  <si>
    <t>45</t>
  </si>
  <si>
    <t>EPH-Pago factura NCF: B1500000323 d/f 03/10/2024, por adquisición de medallas y placas para colaboradores del ISFODOSU.OR-2024-00054.Ciere de orden.</t>
  </si>
  <si>
    <t>46</t>
  </si>
  <si>
    <t>LNM-Pago factura NCF: B1500000946 d/f 30/09/2024, por adquisición de alimentos para los estudiantes del Recinto. Según Orden de compra ISFODOSU-2023-00518. Pagos parciales.</t>
  </si>
  <si>
    <t>47</t>
  </si>
  <si>
    <t>Dento Media, SRL</t>
  </si>
  <si>
    <t>REC-Pago fact. NCF: B1500000296 d/f 26/09/2024, por adq. de art. para actividades con estudiantes, puertas abiertas, encuentros con Directores y Orientadores escolares del Plan de Atracción p/ Rectoría y Recintos del ISFODOSU. Orden 2024-00352. Pago único</t>
  </si>
  <si>
    <t>48</t>
  </si>
  <si>
    <t>Asrael Publicidad, SRL</t>
  </si>
  <si>
    <t>LNM-Pago factura NCF: B1500000003 d/f 25/09/2024, por adquisición de suministro de oficina dirigido a MiPymes para uso en el Recinto. Según Orden de compra ISFODOSU-2024-00357. Pago único.</t>
  </si>
  <si>
    <t>49</t>
  </si>
  <si>
    <t>10/10/2024</t>
  </si>
  <si>
    <t>Eventos Sonia &amp; Felix, SRL</t>
  </si>
  <si>
    <t>UM-Pago factura NCF: B1500000755 d/f 13/09/2024, por servicio de alojamiento para los participantes del congreso estudiantil del Recinto.OR-2024-00310.Unico Pago.</t>
  </si>
  <si>
    <t>50</t>
  </si>
  <si>
    <t>09/08/2024</t>
  </si>
  <si>
    <t>AGROGLOBAL EXPORT E IMPORT, SRL</t>
  </si>
  <si>
    <t>EMH-Pago factura NCF: B1500000572 d/f 09/08/2024, por adquisición de alimentos para los estudiantes del Recinto.OR-2024-00163.Pagos Parciales.</t>
  </si>
  <si>
    <t>51</t>
  </si>
  <si>
    <t>05/09/2024</t>
  </si>
  <si>
    <t>RC TECHNOLOGY, SRL</t>
  </si>
  <si>
    <t>REC-Avance 20%, contra póliza de anticipo NO. 1-1115-25158,por  adquisición e instalación de UPS  para uso en la Rectoría del ISFODOSU. Según CERT. de contrato BS-0009905-2024.</t>
  </si>
  <si>
    <t>52</t>
  </si>
  <si>
    <t>Dita Services, SRL</t>
  </si>
  <si>
    <t>UM-Pago factura NCF: B1500000489 d/f 01/10/2024, por servicio de fumigación en todas las areas internas y externas del Recinto, correspondiente al mes de septiembre 2024. Según Orden de compra ISFODOSU-2023-00478. Pagos parciales.</t>
  </si>
  <si>
    <t>53</t>
  </si>
  <si>
    <t>SEGUROS UNIVERSAL C POR A</t>
  </si>
  <si>
    <t>REC-Pago relación de facturas anexas, por seguros complementarios para empleados del ISFODOSU. Correspondiente al mes de octubre 2024. Periodo 01/10/2024 al 31/10/2024.</t>
  </si>
  <si>
    <t>54</t>
  </si>
  <si>
    <t>REC-Pago factura NCF: E450000001404 d/f 04/10/2024, por adquisición de vehículo utilitario (Crossover)para Recinto Emilio Prud Homme (EPH) del ISFODOSU. Mediante certificación de contratono.BS-0010881-2024.Unico Pago.</t>
  </si>
  <si>
    <t>55</t>
  </si>
  <si>
    <t>Seguros Reservas, SA</t>
  </si>
  <si>
    <t>REC-Pago factura E450000002194 d/f 02/10/2024, por póliza de seguro No. 2-2-502-0143806, correspondiente a seguro por la inclusión de vehículos a la flotilla del ISFODOSU. Vigencia 03/05/2024 al 03/05/2025.</t>
  </si>
  <si>
    <t>56</t>
  </si>
  <si>
    <t>GASOLINERA FRANCO BIDO SRL</t>
  </si>
  <si>
    <t>EPH-Pago factura NCF: B1500002244 d/f 03/10/2024, por adquisición de Tickets prepagos de combustibles para uso en el Recinto. Según Orden de compra ISFODOSU-2024-00016. Pagos parciales.</t>
  </si>
  <si>
    <t>57</t>
  </si>
  <si>
    <t>11/10/2024</t>
  </si>
  <si>
    <t>27/06/2024</t>
  </si>
  <si>
    <t>Hernández Alicomsa Hasa, SRL</t>
  </si>
  <si>
    <t>JVM-Pago factura NCF: B1500000289 d/f 27/06/2024, por adquisición de utensilios de cocina y comedor para el Recinto. Según Orden de compra ISFODOSU-2024-00157. Cierre de la orden.</t>
  </si>
  <si>
    <t>58</t>
  </si>
  <si>
    <t>27/09/2024</t>
  </si>
  <si>
    <t>COMPANIA DOMINICANA DE TELEFONOS C POR A</t>
  </si>
  <si>
    <t>REC-Pago factura NCF: E450000054916 d/f 27/09/2024, correspondiente a la cuenta 751071915 sumaria líneas Recintos. Mes septiembre 2024.</t>
  </si>
  <si>
    <t>59</t>
  </si>
  <si>
    <t>LNM-Pago factura NCF: B1500000949 d/f 30/09/2024, por adquisición de alimentos para los estudiantes del Recinto. Según Orden de compra ISFODOSU-2023-00368. Pagos parciales.</t>
  </si>
  <si>
    <t>60</t>
  </si>
  <si>
    <t>24/09/2024</t>
  </si>
  <si>
    <t>Santos Ballas, SA</t>
  </si>
  <si>
    <t>UM-Pago factura NCF: B1500003640 d/f 24/09/2024, por adquisición de alimentos (agua purificada y botellones vacíos) para los estudiantes del Recinto. Según Orden de compra ISFODOSU-2023-00403. Pagos Parciales.</t>
  </si>
  <si>
    <t>61</t>
  </si>
  <si>
    <t>JARDIN ILUSIONES S A</t>
  </si>
  <si>
    <t>FEM-Pago relación de facturas anexas por adquisición de corona y orquídea para la celebración del aniversario natalicio Felix E. Mejia. Según Orden de compra ISFODOSU-2023-00618. Pagos parciales.</t>
  </si>
  <si>
    <t>62</t>
  </si>
  <si>
    <t>FUNDACION GENERAL UNIVERSIDAD DE VALLADOLID</t>
  </si>
  <si>
    <t>REC-4to. Pago 22.48%, fact. FV/24013402 d/f 23/09/2024, con 3er. informe Sem. de Form.: Educ. Física y Salud, Aprendizaje Cooperativo en Educ. Física y Posterior Tutela de Est. Cert. No. CI-0000349-2023. EUR 2,670.00 a una tasa de RD$68.3172.</t>
  </si>
  <si>
    <t>63</t>
  </si>
  <si>
    <t>LNM-Pago factura NCF.B1500000948 d/f 30/09/2024, por adquisición de alimentos para los estudiantes del Recinto.OR-2023-00692.Pagos Parcial.</t>
  </si>
  <si>
    <t>64</t>
  </si>
  <si>
    <t>14/10/2024</t>
  </si>
  <si>
    <t>27/08/2024</t>
  </si>
  <si>
    <t>FEM-Pago de factura E450000002104 d/f 27/08/2024, por adquisición de agua purificada (botellones de agua) para los estudiantes del Recinto. Según Orden de compra ISFODOSU-2023-00651. Pagos parciales.</t>
  </si>
  <si>
    <t>65</t>
  </si>
  <si>
    <t>Fab's Jr Liquors, SRL</t>
  </si>
  <si>
    <t>EMH-Pago factura NCF.B1500000064 d/f 26/09/2024, por adquisición de alimentos (vino para cocina) para los estudiantes del Recinto. Según Orden de compra ISFODOSU-2023-00754. Pagos parciales.</t>
  </si>
  <si>
    <t>66</t>
  </si>
  <si>
    <t>Hermosillo Comercial, SRL</t>
  </si>
  <si>
    <t>LNM-Pago factura NCF: B1500001492 d/f 26/09/2024, por adquisición de alimentos (mayonesa espalsa)para los estudiantes del Recinto. Según Orden de compra ISFODOSU 2024-00141. Pagos parciales.</t>
  </si>
  <si>
    <t>67</t>
  </si>
  <si>
    <t>INVERSIONES DLP, SRL</t>
  </si>
  <si>
    <t>JVM-Pago factura NCF: B1500001619 d/f 02/10/2024, por adquisición de alimentos (productos lácteos y huevos)para los estudiantes del Recinto. Según Orden de compra ISFODOSU-2023-00475. Pagos parciales.</t>
  </si>
  <si>
    <t>68</t>
  </si>
  <si>
    <t>Distribuidores Internacionales de Petróleo, SA</t>
  </si>
  <si>
    <t>FEM-Pago factura NCF: E450000000438 d/f 27/09/2024, correspondiente a la adquisición de Tickets prepagos de combustible (gasoil) para uso en el Recinto. Según Orden de compra ISFODOSU-2023-00608. Pagos parciales.</t>
  </si>
  <si>
    <t>69</t>
  </si>
  <si>
    <t>LNM-Pago factura NCF: B1500001493 d/f 26/09/2024, por adquisición de alimentos para los estudiantes del Recinto. Según Orden de compra ISFODOSU-2023-00413. Pagos parciales.</t>
  </si>
  <si>
    <t>70</t>
  </si>
  <si>
    <t>15/10/2024</t>
  </si>
  <si>
    <t>GRUPO DIARIO LIBRE S A</t>
  </si>
  <si>
    <t>LNM-Pago fact. NCF: E450000000027 d/f 23/09/2024, por servicio de publicidad  en periódicos impresos de circulación nacional zona norte, para  llamado a ofertas para la renta de cafetería del Recinto. Según Orden de compra ISFODOSU-2024-00324. Pago único.</t>
  </si>
  <si>
    <t>71</t>
  </si>
  <si>
    <t>Inversiones Yang, SRL</t>
  </si>
  <si>
    <t>FEM-Pago factura B1500001172 d/f 23/09/2024, correspondiente a la compra de alimentos para los estudiantes del Recinto, OR-2024-0036, pagos parciales.</t>
  </si>
  <si>
    <t>72</t>
  </si>
  <si>
    <t>LNM-Pago factura B1500000762 d/f 27/09/2024, por servicio de catering para las diferentes actividades académicas y Recursos Humanos dirigidas a Mipymes desarrollada en el Recinto, OR-2024-00041, pagos parciales.</t>
  </si>
  <si>
    <t>73</t>
  </si>
  <si>
    <t>EMH-Pago factura NCF: B1500000818 d/f 19/09/2024, por adquisición de alimentos (vegetales, verduras, hortalizas y especias) para la alimentación de los  estudiantes del Recinto. Según Orden de compra ISFODOSU-2024-00162. Pagos parciales.</t>
  </si>
  <si>
    <t>74</t>
  </si>
  <si>
    <t>Constructora Estrucdom, SRL</t>
  </si>
  <si>
    <t>UM-Pago factura NCF: B1500000049 d/f 30/09/2024, por servicio de mantenimiento y/o reparaciones diversas en el Recinto. Según Orden de compra ISFODOSU-2024-00066. Pagos parciales.</t>
  </si>
  <si>
    <t>75</t>
  </si>
  <si>
    <t>LNM-Pago factura B1500000957 d/f 30/09/2024, por compra  de carnes para la alimentación estudiantil de este Recinto, 2024-00326, pagos parciales.</t>
  </si>
  <si>
    <t>76</t>
  </si>
  <si>
    <t>LNM-Pago factura NCF: B1500001495 d/f 27/09/2024, por adquisición de alimentos (carnes) para alimentación de los estudiantes del Recinto. Según Orden de compra ISFODOSU-2024-00327. Pagos parciales.</t>
  </si>
  <si>
    <t>77</t>
  </si>
  <si>
    <t>OMX Multiservicios, SRL</t>
  </si>
  <si>
    <t>LNM-Pago factura NCF: B1500000380 d/f 03/10/2024, por adquisición de suministro de oficina para uso en el Recinto dirigido a MIPYMES. Según Orden de compra ISFODOSU-2024-00356. Pago único.</t>
  </si>
  <si>
    <t>78</t>
  </si>
  <si>
    <t>09/09/2024</t>
  </si>
  <si>
    <t>Servicios Empresariales Canaan, SRL</t>
  </si>
  <si>
    <t>JVM-Pago factura NCF:B1500001029 d/f 09/09/2024, por adquisición de tickets de combustibles (Gasoil y Gasolina) para uso en el Recinto. Según Orden de compra ISFODOSU-2023-00206. Cierre de orden.</t>
  </si>
  <si>
    <t>79</t>
  </si>
  <si>
    <t>JVM-Pago factura NCF: B1500001618 d/f 02/10/2024, por adquisición de alimentos ( carbohidratos, azúcar y condimentos) para los estudiantes del Recinto. Según Orden de compra ISFODOSU-2023-00482. Pagos parciales.</t>
  </si>
  <si>
    <t>80</t>
  </si>
  <si>
    <t>16/10/2024</t>
  </si>
  <si>
    <t>Difo Eléctromecanica, SRL</t>
  </si>
  <si>
    <t>REC-Pago relación de facturas anexas, por servicio de mantenimiento preventivo y correctivo para aires acondicionados y cuarto frio, para uso en la Rectoría y el Recinto FEM. Según Orden de compra ISFODOSU-2024-00361. Pagos parciales.</t>
  </si>
  <si>
    <t>81</t>
  </si>
  <si>
    <t>UNILIBROS, SRL</t>
  </si>
  <si>
    <t>REC-Pago factura NCF: B1500000390 d/f 10/09/2024, por adquisición de libros impresos para el área de biblioteca del ISFODOSU. Según Orden de compra ISFODOSU-2024-00278. Pagos parciales.</t>
  </si>
  <si>
    <t>82</t>
  </si>
  <si>
    <t>JVM-Pago factura NCF: B1500001620 d/f 02/10/2024, por adquisición de alimentos ( cereales y legumbres) para los estudiantes del Recinto. Según Orden de compra ISFODOSU-2023-00602. Pagos parciales.</t>
  </si>
  <si>
    <t>83</t>
  </si>
  <si>
    <t>Ferretal, SRL</t>
  </si>
  <si>
    <t>UM-Pago factura NCF:B1500000575 d/f 18/09/2024, por contratación de servicio de suministro e instalación de cortinas roller  shade para diferentes áreas del Recinto, OR-2024-00271, pago único.</t>
  </si>
  <si>
    <t>84</t>
  </si>
  <si>
    <t>Centro de Frenos David, SRL</t>
  </si>
  <si>
    <t>REC-Pago relación de facturas anexas por contratación de servicios de mantenimiento y reparación de la flotilla vehícular para la operatividad de la Rectoría OR-2023-00612, pagos parciales.</t>
  </si>
  <si>
    <t>85</t>
  </si>
  <si>
    <t>Grupo Cimentados, S.R.L</t>
  </si>
  <si>
    <t>REC-Pago factura NCF.B1500000217 d/f 14/10/2024, por adquisición e instalación de aires acondicionados para ISFODOSU. Según certificación de contrato BS-0013440-2023. Pagos parciales.</t>
  </si>
  <si>
    <t>86</t>
  </si>
  <si>
    <t>WINDTELECOM S A</t>
  </si>
  <si>
    <t>REC-Pago factura con NCF:E450000000112 d/f 11/10/2024, correspondiente a contrato de internet 50 MB del Recinto LNM, por un monto de USD$2,656.02 a una tasa de 60.2459, mes de octubre 2024.</t>
  </si>
  <si>
    <t>87</t>
  </si>
  <si>
    <t>REC-Pago factura NCF:E450000000090 d/f 2/10/2024, correspondiente a contrato de internet plus 100 MB de la Rectoría, mes de octubre 2024.</t>
  </si>
  <si>
    <t>88</t>
  </si>
  <si>
    <t>LNM-Pago factura NCF:B1500000958 d/f 30/09/2024, por adquisición de alimentos para los estudiantes del Recinto, OR-2024-00277, pagos parciales.</t>
  </si>
  <si>
    <t>89</t>
  </si>
  <si>
    <t>REC-Pago factura NCF: B1500004424 d/f 17/09/2024, por adquisición de insumos de limpieza para uso en la Rectoría del ISFODOSU. Según Orden de compra ISFODOSU-2024-00149. Pagos parciales.</t>
  </si>
  <si>
    <t>90</t>
  </si>
  <si>
    <t>REC-Pago factura NCF: E450000057341 d/f 10/10/2024, correspondiente a la cuenta 711982560, central telefónica Rectoría, octubre 2024.</t>
  </si>
  <si>
    <t>91</t>
  </si>
  <si>
    <t>REC-Pago factura NCF: E450000057311 d/f 10/10/2024, correspondiente a la cuenta 705001061, flotilla móvil, octubre 2024.</t>
  </si>
  <si>
    <t>92</t>
  </si>
  <si>
    <t>REC-Pago factura NCF: E450000057383 d/f 10/10/2024, correspondiente a la cuenta 734699053, líneas Rectoría, octubre 2024.</t>
  </si>
  <si>
    <t>93</t>
  </si>
  <si>
    <t>17/10/2024</t>
  </si>
  <si>
    <t>MERCANTIL RAMI SRL</t>
  </si>
  <si>
    <t>EPH-Pago factura NCF: B1500000789 d/f 08/10/2024, por adquisición de artículos ferreteros para uso en el Recinto. Según Orden de compra ISFODOSU-2024-00403. Pagos parciales.</t>
  </si>
  <si>
    <t>94</t>
  </si>
  <si>
    <t>UM-Pago relación de facturas anexas, por adquisición de alimentos (pescados) para la alimentación de los estudiantes internos y semi-internos del Recinto. Según Orden de compra ISFODOSU-2024-00091. Pagos parciales.</t>
  </si>
  <si>
    <t>95</t>
  </si>
  <si>
    <t>96</t>
  </si>
  <si>
    <t>FR MULTISERVICIOS, SRL</t>
  </si>
  <si>
    <t>REC-Pago factura NCF: B1500000847 d/f 04/10/2024, por servicios de impresión para la Graduación Ordinaria 2024. Según Orden de compra ISFODOSU-2024-00372. Pago único.</t>
  </si>
  <si>
    <t>97</t>
  </si>
  <si>
    <t>16/09/2024</t>
  </si>
  <si>
    <t>Nestévez Servicios de Comunicación, SRL (Nescom)</t>
  </si>
  <si>
    <t>REC-Pago factura NCF: B1500000487 d/f 16/09/24, corresp. a conducción en el acto de Graduación del Programa Estrategia de Formación Continua centrada en la escuela Distrito Edu. 03-03, en San Jose de Ocoa. Orden ISFODOSU-2023-00527, pagos parciales.</t>
  </si>
  <si>
    <t>98</t>
  </si>
  <si>
    <t>REC-Pago factura NCF: B1500000388 d/f 09/10/2024, por servicio de  legalización de documentos del ISFODOSU. Según Orden de compra ISFODOSU-2023-00143, pagos parciales.</t>
  </si>
  <si>
    <t>99</t>
  </si>
  <si>
    <t>18/10/2024</t>
  </si>
  <si>
    <t>01/07/2024</t>
  </si>
  <si>
    <t>JVM-Pago relación de facturas anexas, por servicio de mantenimiento preventivo y correctivo del equipo de cocina (limpieza profunda) del Recinto. Según Orden de compra ISFODOSU-2024-00090. Pagos parciales.</t>
  </si>
  <si>
    <t>100</t>
  </si>
  <si>
    <t>10/07/2024</t>
  </si>
  <si>
    <t>101</t>
  </si>
  <si>
    <t>102</t>
  </si>
  <si>
    <t>ALL Office Solutions TS, SRL</t>
  </si>
  <si>
    <t>EMH-Pago factura NCF: B1500002524 d/f 27/09/2024, por adquisición de tóneres para las impresoras del Recinto. Según Orden de compra ISFODOSU-2024-00318. Pago único.</t>
  </si>
  <si>
    <t>103</t>
  </si>
  <si>
    <t>24/07/2024</t>
  </si>
  <si>
    <t>Neoagro, SRL</t>
  </si>
  <si>
    <t>REC-Pago factura NCF: B1500000391 d/f 24/07/2024, por adquisición de alimentos diversos para la ración alimentaria de los estudiantes del ISFODOSU. Según CERT. NO. BS-0004764-2024. Pagos parciales.</t>
  </si>
  <si>
    <t>104</t>
  </si>
  <si>
    <t>EMH-Pago factura NCF: B1500001034 d/f 18/09/2024, por adquisición de Tickets de combustibles para uso en el Recinto. Según Orden de compra ISFODOSU-2023-00635. Pagos parciales.</t>
  </si>
  <si>
    <t>105</t>
  </si>
  <si>
    <t>UM-Pago factura NCF: B1500001613 d/f 01/10/2024, por adquisición de alimentos (lácteos y proteínas)  para alimentación de los estudiantes internos y semi-internos del Recinto. Según Orden de compra ISFODOSU-2023-00292. Pagos parciales.</t>
  </si>
  <si>
    <t>106</t>
  </si>
  <si>
    <t>UM-Pago factura NCF: B1500001611 d/f 01/10/2024, por adquisición de alimentos (frutas y verduras)  para alimentación de los estudiantes internos y semi-internos del Recinto. Según Orden de compra ISFODOSU-2022-00551. Pagos parciales.</t>
  </si>
  <si>
    <t>107</t>
  </si>
  <si>
    <t>UM-Pago factura NCF: B1500001612 d/f 01/10/2024, por adquisición de alimentos (víveres)  para alimentación de los estudiantes internos y semi-internos del Recinto. Según Orden de compra ISFODOSU-2023-00290. Pagos parciales.</t>
  </si>
  <si>
    <t>108</t>
  </si>
  <si>
    <t>UM-Pago factura NCF: B1500001614 d/f 01/10/2024, por adquisición de alimentos  para alimentación de los estudiantes internos y semi-internos del Recinto. Según Orden de compra ISFODOSU-2023-00300. Pagos parciales.</t>
  </si>
  <si>
    <t>109</t>
  </si>
  <si>
    <t>LNM-Pago factura NCF: E450000000521 d/f 04/10/2024, por adquisición de tickets de combustible (gasoil) para la operatividad de los vehículos y asignación de los directores del Recinto. Según Orden de compra ISFODOSU-2024-00173. Pagos parciales.</t>
  </si>
  <si>
    <t>110</t>
  </si>
  <si>
    <t>Hotel Platino, SRL</t>
  </si>
  <si>
    <t>FEM-Pago factura NCF: B1500003046 d/f 13/09/2024, por servicio de alojamiento y alimentación para 4to Congreso Estudiantil 2024 del Recinto. Según Orden de compra ISFODOSU-2024-00376. Pago único.</t>
  </si>
  <si>
    <t>111</t>
  </si>
  <si>
    <t>09/07/2024</t>
  </si>
  <si>
    <t>PRODUCCIONES CUCALAMBE, SRL</t>
  </si>
  <si>
    <t>REC- Pago factura NCF: B1500000009 d/f 09/07/2024, por servicio de catering (desayuno, almuerzo, refrigerio y estación liquida permanente), para Diplomado liderazgo Pedagógico. Según Orden de compra  ISFODOSU-2024-00069.  Cierre de la orden.</t>
  </si>
  <si>
    <t>112</t>
  </si>
  <si>
    <t>21/10/2024</t>
  </si>
  <si>
    <t>COMPU-OFFICE DOMINICANA, SRL</t>
  </si>
  <si>
    <t>REC-Pago factura NCF: E450000000367 d/f 08/10/2024, correspondiente a la adquisición de tóneres originales para uso en la Rectoría del ISFODOSU. Según CERT. de contrato NO. BS-0008958-2024. Pago final.</t>
  </si>
  <si>
    <t>113</t>
  </si>
  <si>
    <t>AH EDITORA OFFSET, SRL</t>
  </si>
  <si>
    <t>LNM-Pago factura NCF: B1500000503 d/f 09/10/2024, por servicio de impresiones para las diferentes actividades académicas del Recinto. Según Orden de compra ISFODOSU-2024-00137. Pagos parciales.</t>
  </si>
  <si>
    <t>114</t>
  </si>
  <si>
    <t>CORAMCA, SRL</t>
  </si>
  <si>
    <t>EPH-Pago factura NCF:B1500000501 d/f 08/10/2024, por adquisición de artículos ferreteros para la operatividad del Recinto, OR-2024-00402, pago único.</t>
  </si>
  <si>
    <t>115</t>
  </si>
  <si>
    <t>Proyectos Computarizados (PROCOMPU), SRL</t>
  </si>
  <si>
    <t>REC-Pago factura NCF: B1500000258 d/f 30/09/2024, por adquisición e instalación de UPS para uso en la Rectoría del ISFODOSU. Según CERT. de contrato BS-0009745-2024. pago único.</t>
  </si>
  <si>
    <t>116</t>
  </si>
  <si>
    <t>22/10/2024</t>
  </si>
  <si>
    <t>28/08/2024</t>
  </si>
  <si>
    <t>Impredom, SRL</t>
  </si>
  <si>
    <t>REC-Pago factura NCF: B1500000133 d/f 28/08/2024, por servicios de impresiones para uso del ISFODOSU. Según Orden de compra ISFODOSU-2024-00055. Pagos parciales.</t>
  </si>
  <si>
    <t>117</t>
  </si>
  <si>
    <t>Codeve, SRL</t>
  </si>
  <si>
    <t>REC-Pago factura B1500000146 d/f 09/10/2024 por contratación de servicio de pintura para distintas áreas del Recinto Urania Montás del ISFODOSU, según cert. BS-0001692-2024, cierre de la orden.</t>
  </si>
  <si>
    <t>118</t>
  </si>
  <si>
    <t>EMH-Pago NCF:B1500000414 d/f 4/10/2024,  por adquisición de provisiones alimenticia (pescado) para los estudiantes del Recinto, OR-2023-736, pagos parciales.</t>
  </si>
  <si>
    <t>119</t>
  </si>
  <si>
    <t>19/08/2024</t>
  </si>
  <si>
    <t>Augustos DS, SRL</t>
  </si>
  <si>
    <t>REC-Pago factura NCF:B1500000164 d/f 19/08/2024, por contratación de servicio de transporte para la actividad del campamento ISFODOSU 2024 de la Rectoría según OR-2024-00312, pago único.</t>
  </si>
  <si>
    <t>120</t>
  </si>
  <si>
    <t>EMH-Pago factura NCF:B1500001496 d/f 04/10/2024 por adquisición alimentos (pan y arroz) para los estudiantes del  Recinto, OR-2024-00042, pago parcial.</t>
  </si>
  <si>
    <t>121</t>
  </si>
  <si>
    <t>02/09/2024</t>
  </si>
  <si>
    <t>EMH-Pago relación de facturas anexas, por servicio de mantenimiento preventivo y correctivo a cuarto frío y aires acondicionados del Recinto. Según Orden de compra ISFODOSU-2024-00313. Pagos parciales.</t>
  </si>
  <si>
    <t>122</t>
  </si>
  <si>
    <t>23/10/2024</t>
  </si>
  <si>
    <t>03/11/2023</t>
  </si>
  <si>
    <t>OPERADORA PANIPUEBLO SRL</t>
  </si>
  <si>
    <t>JVM-Pago relación de facturas anexas, por adquisición de alimentos (productos de panadería) para los estudiantes del Recinto. Según Orden de compra ISFODOSU-2023-00076. Cierre de la orden.</t>
  </si>
  <si>
    <t>123</t>
  </si>
  <si>
    <t>13/12/2023</t>
  </si>
  <si>
    <t>124</t>
  </si>
  <si>
    <t>EPH-Pago factura NCF:E450000000372 d/f 14/010/2024, por adquisición de suministro de oficina para la operatividad del Recinto, OR-2024-00394, pago único.</t>
  </si>
  <si>
    <t>125</t>
  </si>
  <si>
    <t>FEM-Pago relación de facturas anexas, por adquisición de agua purificada (botellones de agua) para consumo de los estudiantes del Recinto. Según Orden de compra ISFODOSU-2023-00651. Pagos parciales.</t>
  </si>
  <si>
    <t>126</t>
  </si>
  <si>
    <t>127</t>
  </si>
  <si>
    <t>International Jakson Servic, SRL</t>
  </si>
  <si>
    <t>REC-Pago factura NCF: B1500000429 d/f 21/10/2024, por servicio de fumigación en los espacios interiores y exteriores de la Rectoría y el Recinto FEM. Según Orden de compra ISFODOSu-2024-00332. Pagos parciales.</t>
  </si>
  <si>
    <t>128</t>
  </si>
  <si>
    <t>04/01/2024</t>
  </si>
  <si>
    <t>Antelo Dominicana, SRL</t>
  </si>
  <si>
    <t>FEM-Pago factura NCF: B1500000062 d/f 04/01/2024, por adquisición de alimentos para los estudiantes del Recinto .Según Orden de compra ISFODOSU-2023-00733. Pago único.</t>
  </si>
  <si>
    <t>129</t>
  </si>
  <si>
    <t>24/06/2024</t>
  </si>
  <si>
    <t>Teorema CE, SRL</t>
  </si>
  <si>
    <t>REC-Pago factura NCF: B1500000825 d/f 24/06/2024, por servicio de capacitación para colaboradores de la Rectoría del ISFODOSU. 1er trimestre 2024. Según Orden de compra ISFODOSU-2024-00125. Cierre de orden.</t>
  </si>
  <si>
    <t>130</t>
  </si>
  <si>
    <t>Sube Tecnologies And Services SRL</t>
  </si>
  <si>
    <t>REC-Pago relación de facturas anexas, por servicio de mantenimiento para los ascensores de los Recintos FEM y EMH por un periodo de un (1) año . Según Orden de compra ISFODOSU-2024-00292. Pagos parciales.</t>
  </si>
  <si>
    <t>131</t>
  </si>
  <si>
    <t>132</t>
  </si>
  <si>
    <t>DI Part, Partes y Mecánica Diesel, SRL</t>
  </si>
  <si>
    <t>LNM-Pago factura NCF: B15 00000710 d/f 02/10/2024, por servicio de mantenimiento y/o reparación de vehículos del Recinto. Según Orden de compra ISFODOSU-2024-00333. Pagos Parciales.</t>
  </si>
  <si>
    <t>133</t>
  </si>
  <si>
    <t>24/10/2024</t>
  </si>
  <si>
    <t>UM-Pago factura NCF: B1500001615 d/f 01/10/2024, por adquisición de alimentos (cereales y carbohidratos) para consumo de los estudiantes internos y semi-internos del Recinto. Según Orden de compra ISFODOSU-2022-00690. Pagos parciales.</t>
  </si>
  <si>
    <t>134</t>
  </si>
  <si>
    <t>Otrojo EIRL</t>
  </si>
  <si>
    <t>REC-Pago factura NCF: B1500000033 d/f 16/10/2024, por servicio fotográfico en las actividades realizadas en el ISFODOSU. Según Orden de compra ISFODOSU-2023-00637. Pagos parciales.</t>
  </si>
  <si>
    <t>135</t>
  </si>
  <si>
    <t>JVM-Pago factura NCF: E450000002904 d/f 18/10/2024, correspondiente a la adquisición de gas licuado de petróleo (GLP) para uso en el Recinto. Según Orden de compra ISFODOSU-2023-00666. Pagos parciales.</t>
  </si>
  <si>
    <t>136</t>
  </si>
  <si>
    <t>Aquasalud RD, SRL</t>
  </si>
  <si>
    <t>EMH-Pago factura NCF: B1500000017 d/f 09/10/2024, por alquiler de piscina para impartir clases de natación a los estudiantes del Recinto, corresp. al mes de septiembre 2024. Según Orden de compra ISFODOSU-2024-00189. Pagos parciales.</t>
  </si>
  <si>
    <t>137</t>
  </si>
  <si>
    <t>UM-Pago factura NCF: B1500001610 d/f 01/10/2024, por adquisición de alimentos (maíz enlatado)  para alimentación de los estudiantes internos y semi-internos del Recinto. Según Orden de compra ISFODOSU-2022-00695. Pagos parciales.</t>
  </si>
  <si>
    <t>138</t>
  </si>
  <si>
    <t>JVM-Pago factura NCF:B1500000126 d/f  26/09/2024, correspondiente a la adquisición de remanentes de alimentos para los estudiantes del Recinto, OR-2023-00688, pagos parciales.</t>
  </si>
  <si>
    <t>139</t>
  </si>
  <si>
    <t>19/10/2024</t>
  </si>
  <si>
    <t>Maximun Pest Control, SRL</t>
  </si>
  <si>
    <t>EPH-Pago factura NCF: B1500000505 d/f 19/10/2024, por servicio de fumigación (compras verdes) correspondiente al mes de Octubre 2024. Según Orden de compra ISFODOSU-2024-00064. Pagos parciales.</t>
  </si>
  <si>
    <t>140</t>
  </si>
  <si>
    <t>EMH-Pago factura NCF:B1500000415 d/f 04/10/2024, por adquisición de alimentos (carnes) para los estudiantes del Recinto, OR-2024-00129, pagos parciales.</t>
  </si>
  <si>
    <t>141</t>
  </si>
  <si>
    <t>EMH-Pago factura NCF:B1500000417 d/f 04/10/2024, por adquisición de alimentos para los estudiantes del Recinto OR-2023-00737, pagos parciales.</t>
  </si>
  <si>
    <t>142</t>
  </si>
  <si>
    <t>EPH-Pago relación de facturas anexas, por mantenimiento y reparación preventivo y correctivo para los vehículos del Recinto. Según Orden de compra ISFODOSU-2024-00251. Pagos parciales.</t>
  </si>
  <si>
    <t>143</t>
  </si>
  <si>
    <t>144</t>
  </si>
  <si>
    <t>25/10/2024</t>
  </si>
  <si>
    <t>Empresas Miltin, SRL</t>
  </si>
  <si>
    <t>UM-Pago relación de facturas anexas, por adquisición de tickets de combustibles para los vehículos y gas propano para  cocina del Recinto. Según orden de compra ISFODOSU-2024-00017. Pagos parciales.</t>
  </si>
  <si>
    <t>145</t>
  </si>
  <si>
    <t>20/07/2024</t>
  </si>
  <si>
    <t>Merca Del Atlántico, SRL</t>
  </si>
  <si>
    <t>FEM-Pago relación de facturas correspondiente a contratación de servicio de almuerzo (catering) para los estudiantes del programa prepak-12, de este Recinto, OR-2024-00154, pagos parciales.</t>
  </si>
  <si>
    <t>146</t>
  </si>
  <si>
    <t>01/08/2024</t>
  </si>
  <si>
    <t>147</t>
  </si>
  <si>
    <t>148</t>
  </si>
  <si>
    <t>REC-Pago factura NCF: B1500000833 d/f 08/10/2024, por adquisición de insumos varios para el área de almacén de la Rectoría del ISFODOSU. Según Orden de compra ISFODOSU-2024-00331. Pago único.</t>
  </si>
  <si>
    <t>149</t>
  </si>
  <si>
    <t>FEM-Pago factura NCF: B1500000384 d/f 02/10/2024, correspondiente a la notarización de contratos de becas para los estudiantes de este Recinto, OR-2023-00124, pagos parciales.</t>
  </si>
  <si>
    <t>150</t>
  </si>
  <si>
    <t>JVM-Pago factura NCF:B1500000032 d/f 13/09/2024, correspondiente a la contratación de servicio de transporte para este Recinto, OR-2024-00309, pago único.</t>
  </si>
  <si>
    <t>151</t>
  </si>
  <si>
    <t>28/10/2024</t>
  </si>
  <si>
    <t>JVM-Pago factura NCF:B1500000734 d/f 30/09/2024, correspondiente a la adquisición de alimentos  (frutas y vegetales) para la alimentación de los estudiantes del Recinto. Según Orden de compra ISFODOSU-2023-00750.  Pagos parciales.</t>
  </si>
  <si>
    <t>152</t>
  </si>
  <si>
    <t>Servicies Travel, SRL</t>
  </si>
  <si>
    <t>JVM-Pago factura NCF: B1500004354 d/f 16/09/2024, por servicio de alojamiento de 30 personas en hotel en Santiago (estudiantes y docentes) 2 días y 1 noche para participar en Congreso Estudiantil del ISFODOSU. Orden ISFODOSU-2024-00281. Pago único.</t>
  </si>
  <si>
    <t>153</t>
  </si>
  <si>
    <t>PARROQUIA CATEDRAL SAN PEDRO APOSTOL</t>
  </si>
  <si>
    <t>REC-Pago relación de facturas anexas, por servicio de alquiler auditorium con equipos y mobiliarios para el desarrollo del Diplomado en Liderazgo, COHORTE 4 (MINERD) CERT. CI-0000240-2024. 3er y último pago.</t>
  </si>
  <si>
    <t>154</t>
  </si>
  <si>
    <t>155</t>
  </si>
  <si>
    <t>Genius Print Graphic, SRL</t>
  </si>
  <si>
    <t>JVM-Pago factura NCF: B1500000435 d/f 10/10/2024, por adquisición de libretas, banner, bolsos y lapiceros para el Recinto. Según Orden ISFODOSU-2024-00393. 1er pago de la orden.</t>
  </si>
  <si>
    <t>156</t>
  </si>
  <si>
    <t>29/10/2024</t>
  </si>
  <si>
    <t>MARIA NIEVES ALVAREZ REVILLA</t>
  </si>
  <si>
    <t>EPH-Pago factura NCF: B1500000443, por adquisición de suministros de oficina para la operatividad del Recinto, OR-2024-00396, pago único.</t>
  </si>
  <si>
    <t>157</t>
  </si>
  <si>
    <t>Jecolor Factory Center AV, SRL</t>
  </si>
  <si>
    <t>EPH-Pago factura NCF: B1500000081 d/f 17/10/2024.por adquisición de efectos ferreteros para el Recinto.OR-2024-00404.Unico Pago.</t>
  </si>
  <si>
    <t>158</t>
  </si>
  <si>
    <t>FEM-Pago factura NCF: E450000000581 d/f 15/10/2024, por adquisición de Tickets prepagos de combustible para uso en el Recinto. Según Orden de compra ISFODOSU-2023-00608. Pagos parciales.</t>
  </si>
  <si>
    <t>159</t>
  </si>
  <si>
    <t>JVM-Pago factura NCF: B1500001621 d/f 02/10/2024, por adquisición de alimentos y bebidas (remanentes) para los estudiantes del Recinto. Según Orden de compra ISFODOSU-2024-00348. Pagos parciales.</t>
  </si>
  <si>
    <t>160</t>
  </si>
  <si>
    <t>JVM-Pago factura NCF: B1500002204 d/f 20/09/2024, por adquisición de alimentos para los estudiantes del Recinto.OR-2024-00345.Pagos parciales.</t>
  </si>
  <si>
    <t>161</t>
  </si>
  <si>
    <t>JVM-Pago factura NCF: B1500000748 d/f 07/10/2024, por adquisición de alimentos (víveres) para alimentación de los estudiantes del Recinto. Según Orden de compra ISFODOSU-2023-00613. Pagos parciales.</t>
  </si>
  <si>
    <t>162</t>
  </si>
  <si>
    <t>30/10/2024</t>
  </si>
  <si>
    <t>DISTRITO 06-06 MOCA</t>
  </si>
  <si>
    <t>REC-Transferencia a los Distritos y Regionales para gestión de pago a los participantes y acompañantes del Diplomado de Liderazgo Pedagógico cohorte 2 y 3, coordinado por el ISFODOSU bajo la supervisión del MINERD, según relación de beneficiarios anexos.</t>
  </si>
  <si>
    <t>163</t>
  </si>
  <si>
    <t>DISTRITO 11 01 SOSUA</t>
  </si>
  <si>
    <t>164</t>
  </si>
  <si>
    <t>DISTRITO 07-01 TENARES</t>
  </si>
  <si>
    <t>165</t>
  </si>
  <si>
    <t>DISTRITO 07-02 SALCEDO</t>
  </si>
  <si>
    <t>166</t>
  </si>
  <si>
    <t>DISTRITO 07 07 VILLA TAPIA</t>
  </si>
  <si>
    <t>167</t>
  </si>
  <si>
    <t>DISTRITO 18 04 JIMANI</t>
  </si>
  <si>
    <t>168</t>
  </si>
  <si>
    <t>DISTRITO 07-03 CASTILLO</t>
  </si>
  <si>
    <t>169</t>
  </si>
  <si>
    <t>DISTRITO 06 03 JARABACOA</t>
  </si>
  <si>
    <t>170</t>
  </si>
  <si>
    <t>DISTRITO 07-05 SAN FRANCISCO DE MACORIS SURESTE</t>
  </si>
  <si>
    <t>171</t>
  </si>
  <si>
    <t>DISTRITO 15 05 SANTO DOMINGO OESTE</t>
  </si>
  <si>
    <t>172</t>
  </si>
  <si>
    <t>DISTRITO 07-06 SAN FRANCISCO NORESTE</t>
  </si>
  <si>
    <t>173</t>
  </si>
  <si>
    <t>DISTRITO 04 06 HAINA</t>
  </si>
  <si>
    <t>174</t>
  </si>
  <si>
    <t>DISTRITO 06-05 LA VEGA ESTE</t>
  </si>
  <si>
    <t>175</t>
  </si>
  <si>
    <t>DISTRITO 04 02 SAN CRISTOBAL NOROESTE</t>
  </si>
  <si>
    <t>176</t>
  </si>
  <si>
    <t>DISTRITO 04 03 SAN CRISTOBAL SUR</t>
  </si>
  <si>
    <t>177</t>
  </si>
  <si>
    <t>DISTRITO 15 03 SANTO DOMINGO III SUR CENTRAL</t>
  </si>
  <si>
    <t>178</t>
  </si>
  <si>
    <t>DISTRITO 12 03 EL SEIBO</t>
  </si>
  <si>
    <t>179</t>
  </si>
  <si>
    <t>DISTRITO 04 04 VILLA ALTAGRACIA</t>
  </si>
  <si>
    <t>180</t>
  </si>
  <si>
    <t>DISTRITO 08-07 NAVARRETE</t>
  </si>
  <si>
    <t>181</t>
  </si>
  <si>
    <t>DISTRITO 08 03 SANTIAGO SUROESTE</t>
  </si>
  <si>
    <t>182</t>
  </si>
  <si>
    <t>DISTRITO 17 02 MONTE PLATA</t>
  </si>
  <si>
    <t>183</t>
  </si>
  <si>
    <t>DISTRITO 03 01 AZUA</t>
  </si>
  <si>
    <t>184</t>
  </si>
  <si>
    <t>DISTRITO 01 01 PEDERNALES</t>
  </si>
  <si>
    <t>185</t>
  </si>
  <si>
    <t>DISTRITO 03 03 SAN JOSE DE OCOA</t>
  </si>
  <si>
    <t>186</t>
  </si>
  <si>
    <t>DISTRITO 08-06 SANTIAGO NOROESTE</t>
  </si>
  <si>
    <t>187</t>
  </si>
  <si>
    <t>DISTRITO 16 01 COTUI</t>
  </si>
  <si>
    <t>188</t>
  </si>
  <si>
    <t>DISTRITO 16-02 FANTINO</t>
  </si>
  <si>
    <t>189</t>
  </si>
  <si>
    <t>REGIONAL 04 SAN CRISTOBAL</t>
  </si>
  <si>
    <t>190</t>
  </si>
  <si>
    <t>DISTRITO 15 04 SANTO DOMINGO NORESTE</t>
  </si>
  <si>
    <t>191</t>
  </si>
  <si>
    <t>DISTRITO 13 03 VILLA VASQUEZ</t>
  </si>
  <si>
    <t>192</t>
  </si>
  <si>
    <t>DISTRITO 16 06 BONAO</t>
  </si>
  <si>
    <t>193</t>
  </si>
  <si>
    <t>DISTRITO 16 05 PIEDRA BLANCA</t>
  </si>
  <si>
    <t>194</t>
  </si>
  <si>
    <t>DISTRITO 11-07 VILLA ISABELA</t>
  </si>
  <si>
    <t>195</t>
  </si>
  <si>
    <t>DISTRITO 13 02 GUAYUBIN</t>
  </si>
  <si>
    <t>196</t>
  </si>
  <si>
    <t>DISTRITO 13 01 MONTECRISTI</t>
  </si>
  <si>
    <t>197</t>
  </si>
  <si>
    <t>DISTRITO 05 08 QUISQUEYA</t>
  </si>
  <si>
    <t>198</t>
  </si>
  <si>
    <t>DISTRITO 16 03 CEVICOS</t>
  </si>
  <si>
    <t>199</t>
  </si>
  <si>
    <t>DISTRITO 02 02 PEDRO SANTANA</t>
  </si>
  <si>
    <t>200</t>
  </si>
  <si>
    <t>DISTRITO 02 04 EL CERCADO</t>
  </si>
  <si>
    <t>201</t>
  </si>
  <si>
    <t>REGIONAL 06 LA VEGA</t>
  </si>
  <si>
    <t>202</t>
  </si>
  <si>
    <t>DISTRITO 06-01 VILLA TRINA</t>
  </si>
  <si>
    <t>203</t>
  </si>
  <si>
    <t>DISTRITO 17 04 SABANA GRANDE DE BOYA</t>
  </si>
  <si>
    <t>204</t>
  </si>
  <si>
    <t>DISTRITO 17 05 PERALVILLO</t>
  </si>
  <si>
    <t>205</t>
  </si>
  <si>
    <t>REGIONAL 18 BAHORUCO</t>
  </si>
  <si>
    <t>206</t>
  </si>
  <si>
    <t>DISTRITO 11-04 LUPERON</t>
  </si>
  <si>
    <t>207</t>
  </si>
  <si>
    <t>DISTRITO 10-05 SANTO DOMINGO SURESTE BOCA CHICA</t>
  </si>
  <si>
    <t>208</t>
  </si>
  <si>
    <t>DISTRITO 15-01 LOS ALCARRIZOS</t>
  </si>
  <si>
    <t>209</t>
  </si>
  <si>
    <t>DISTRITO 15-02 SANTO DOMINGO CENTRO</t>
  </si>
  <si>
    <t>210</t>
  </si>
  <si>
    <t>DISTRITO 10-03 SANTO DOMINGO NORESTE</t>
  </si>
  <si>
    <t>211</t>
  </si>
  <si>
    <t>JUNTA DE DISTRITO 15 06 PEDRO BRAND</t>
  </si>
  <si>
    <t>212</t>
  </si>
  <si>
    <t>JUNTA DISTRITAL DE EDUCACION 08 08 LICEY AL MEDIO</t>
  </si>
  <si>
    <t>213</t>
  </si>
  <si>
    <t>JUNTA DISTRITAL DE EDUCACION 03 05 NIZAO</t>
  </si>
  <si>
    <t>214</t>
  </si>
  <si>
    <t>JUNTA DISTRITAL EDUCACION 05 10 GUAYMATE</t>
  </si>
  <si>
    <t>215</t>
  </si>
  <si>
    <t>JUNTA DISTRITAL DE EDUCACION 08 09 TAMBORIL</t>
  </si>
  <si>
    <t>216</t>
  </si>
  <si>
    <t>JUNTA DISTRITAL DE EDUCACION 06 09 SAN VICTOR</t>
  </si>
  <si>
    <t>217</t>
  </si>
  <si>
    <t>JUNTA DISTRITAL DE EDUCACION 08 10 VILLA GONZALEZ</t>
  </si>
  <si>
    <t>218</t>
  </si>
  <si>
    <t>JUNTA DISTRITAL DE EDUCACION 10 07 SAN ANTONIO DE GUERRA</t>
  </si>
  <si>
    <t>219</t>
  </si>
  <si>
    <t>JUNTA DISTRITAL DE EDUCACION 16 07 VILLA LA MATA</t>
  </si>
  <si>
    <t>220</t>
  </si>
  <si>
    <t>EMH-Pago factura NCF: B1500000219 d/f 16/09/2024, por servicio de catering, montaje y organización para encuentro de egresados el día 14/09/2024 del Recinto.OR-2024-00370.Unico Pago.</t>
  </si>
  <si>
    <t>221</t>
  </si>
  <si>
    <t>Organización de Estados Iberoamericanos para La Educación La Ciencia y La Cultura</t>
  </si>
  <si>
    <t>REC-Pago factura NCF: B1500000120 d/f 19/08/2024, corresp. al convenio específico para el Desarrollo  Formativo de la base de Recursos Audiovisuales y Digitales de apoyo a la Práctica Docente de los futuros maestros.  Cert. CI-0000650-2023.</t>
  </si>
  <si>
    <t>222</t>
  </si>
  <si>
    <t>OFICINA DE COORDINACION PRESIDENCIAL</t>
  </si>
  <si>
    <t>REC-Pago relación facturas anexas, por reposición de fondos al Ministerio Administrativo de la Presidencia por gastos de viaje de docentes y colaboradores del ISFODOSU.</t>
  </si>
  <si>
    <t>223</t>
  </si>
  <si>
    <t>224</t>
  </si>
  <si>
    <t>Comercial Benzan Herrera, SRL</t>
  </si>
  <si>
    <t>UM-Pago factura NCF: B1500001455 d/f 18/10/2024, por adquisición de artículos de limpieza para uso en las diferentes áreas del Recinto. Según Orden de compra ISFODOSU-2024-00026. Pagos parciales.</t>
  </si>
  <si>
    <t>225</t>
  </si>
  <si>
    <t>31/10/2024</t>
  </si>
  <si>
    <t>JVM-Pago factura NCF: B1500000038 d/f 10/10/2024, por contratación de servicio de transporte y alimentación para diferentes actividades del Recinto. OR-2024-00193.Pagos Parciales.</t>
  </si>
  <si>
    <t>226</t>
  </si>
  <si>
    <t>REC-Pago relación de facturas anexas, por servicio de Mantenimiento Preventivo y Correctivo para Aires Acondicionados y Cuarto Frio, para uso de la Rectoría y el Recinto FEM.OR-2024-00361.Pagos Parciales.</t>
  </si>
  <si>
    <t>227</t>
  </si>
  <si>
    <t>EDITORA DEL CARIBE C POR A</t>
  </si>
  <si>
    <t>REC-Pago factura NCF: B1500005978 d/f 21/10/2024, por contratación de periódicos de circulación nacional para publicación de Licitaciones Públicas para el Recinto.OR-2024-00253.Pagos Parciales.</t>
  </si>
  <si>
    <t>228</t>
  </si>
  <si>
    <t>REC-Pago relación de facturas anexas, por adquisición de coronas fúnebres para las ocasiones de condolencias de Rectoría del ISFODOSU. Según Orden de compra ISFODOSU-2024-00223. Pagos parciales.</t>
  </si>
  <si>
    <t>229</t>
  </si>
  <si>
    <t>230</t>
  </si>
  <si>
    <t>231</t>
  </si>
  <si>
    <t>MANUEL ANTONIO ROSARIO ALMANZAR</t>
  </si>
  <si>
    <t>LNM-Pago factura NCF:B1500000218 d/f 14/10/2024, por adquisición  de alimentos para los estudiantes del Recinto, OR-2024-00276, pagos parciales.</t>
  </si>
  <si>
    <t>232</t>
  </si>
  <si>
    <t>30/07/2024</t>
  </si>
  <si>
    <t>TCO Networking, SRL</t>
  </si>
  <si>
    <t>REC-Avance 20%, contra póliza de anticipo No. 17008950, por suministro e implementación del cableado estructurado y fibra óptica para diversas áreas de los Recintos del ISFODOSU. Según CERT. de contrato BS-0007526-2024.</t>
  </si>
  <si>
    <t>233</t>
  </si>
  <si>
    <t>Yona Yonel Diesel, SRL</t>
  </si>
  <si>
    <t>REC-Pago factura NCF: B1500000548 d/f 21/10/2024, por adquisición de combustible (gasoil óptimo) para la planta eléctrica de la Rectoría. Según Orden de compra ISFODOSU-2024-00319. Pagos parciales.</t>
  </si>
  <si>
    <t>234</t>
  </si>
  <si>
    <t>ELDRY KAMILLE BELTRE RAMIREZ</t>
  </si>
  <si>
    <t>REC-Pago factura NCF:B1500000128 d/f 15/10/2024, por contratación de servicio de catering para la realización de taller madre tierra dirigido a Mipymes, según OR-2023-00318, pago único.</t>
  </si>
  <si>
    <t>235</t>
  </si>
  <si>
    <t>Cheque</t>
  </si>
  <si>
    <t>012119</t>
  </si>
  <si>
    <t>N/A</t>
  </si>
  <si>
    <t>Colector de Impuestos Internos</t>
  </si>
  <si>
    <t>REC - PAGO DE OTRAS RETENCINESY RETRIBUCIONES COMPLEMENTARIAS IR-17 DE  AGOSTO 2024</t>
  </si>
  <si>
    <t>236</t>
  </si>
  <si>
    <t>012120</t>
  </si>
  <si>
    <t>REC - PAGO DE ITBIS DE  AGOSTO 2024</t>
  </si>
  <si>
    <t>237</t>
  </si>
  <si>
    <t>012121</t>
  </si>
  <si>
    <t>Estudio de Arquitectura Metropolis SRL</t>
  </si>
  <si>
    <t>PAGO FACT B1500003207 SERVICIO DE IMPRESION DE BANNER ACTIVIDAD SEMANA  ANIVERSARIA EMH</t>
  </si>
  <si>
    <t>238</t>
  </si>
  <si>
    <t>012122</t>
  </si>
  <si>
    <t>PROVESOL PROVEEDORES DE SOLUCIONES, SRL</t>
  </si>
  <si>
    <t>PAGO FACT B1500001519 ADQ. DE 5 CAFETERAS ELECTRICAS DE 35 TAZAS FEM</t>
  </si>
  <si>
    <t>239</t>
  </si>
  <si>
    <t>012123</t>
  </si>
  <si>
    <t>EFES TRADE, EIRL</t>
  </si>
  <si>
    <t>PAGO FACT B1500000003 ADQ. JABON DE ESPUMA BAÑOS RECTORIA</t>
  </si>
  <si>
    <t>240</t>
  </si>
  <si>
    <t>012124</t>
  </si>
  <si>
    <t>PAGO FACT B15000002397 SERVICIO HOSPEDAJE PARA TORNEO UNIVERSITARIO 2024 EMH</t>
  </si>
  <si>
    <t>241</t>
  </si>
  <si>
    <t>012127</t>
  </si>
  <si>
    <t>Radio Net SRL</t>
  </si>
  <si>
    <t>PAGO FACT B1500000320 ADQUISICION DE BATERIAS DE RADIO PARA JVM</t>
  </si>
  <si>
    <t>242</t>
  </si>
  <si>
    <t>012128</t>
  </si>
  <si>
    <t>PAGO FACT B1500000299 PARA ADQ. INVITACIONES PARA LA GRADUACION 2024</t>
  </si>
  <si>
    <t>243</t>
  </si>
  <si>
    <t>012129</t>
  </si>
  <si>
    <t>SUPLIMADE COMERCIAL, SRL</t>
  </si>
  <si>
    <t>PAGO FACT B1500000971 AD. DE ARTICULOS TECNOLOGICOS PARA INSTALAR  CABLE A PROYECTOR AULA LNNM</t>
  </si>
  <si>
    <t>244</t>
  </si>
  <si>
    <t>012130</t>
  </si>
  <si>
    <t>FERNANDO SOLIS ROSARIO</t>
  </si>
  <si>
    <t>PAGO FACT B1500000055 POR SERVICIO DE CONFECCION DE TOPE DE METAL PARA UM</t>
  </si>
  <si>
    <t>245</t>
  </si>
  <si>
    <t>012131</t>
  </si>
  <si>
    <t>TRANSPORTE VIASA, SRL</t>
  </si>
  <si>
    <t>PAGO FACT B1500000056 ADQ DE GAS LICUADO FEM</t>
  </si>
  <si>
    <t>246</t>
  </si>
  <si>
    <t>012132</t>
  </si>
  <si>
    <t>REC - PAGO DE OTRAS RETENCIONES COMPLEMENTARIAS IR-17 SEPTIEMBRE 2024</t>
  </si>
  <si>
    <t>247</t>
  </si>
  <si>
    <t>012133</t>
  </si>
  <si>
    <t>ROBERTO BATISTA CABA</t>
  </si>
  <si>
    <t>RENOVACION DE MARBETES  2024-2025 PARA 5 VEHICULOS DE RECTORIA SUJETO A LIQUIDACION</t>
  </si>
  <si>
    <t>248</t>
  </si>
  <si>
    <t>012135</t>
  </si>
  <si>
    <t>MONTERO MORA MULTISERVICIOS &amp; CARPA ORIEN</t>
  </si>
  <si>
    <t>PAGO FACT B1500000340 SERVICIO ALQUILER PARA ENCUENTRO DE FUTUROS GRADUADOS  SEGUN ORDEN 2024-00073</t>
  </si>
  <si>
    <t>249</t>
  </si>
  <si>
    <t>012136</t>
  </si>
  <si>
    <t>PAGO FACT B1500000848 POR SERVICIO DE IMPRESION DE CERTIFICADO PAR DIPLOMADO DE GESTION DE ORGAN...</t>
  </si>
  <si>
    <t>250</t>
  </si>
  <si>
    <t>012137</t>
  </si>
  <si>
    <t>MJP PROMOTION GROUP</t>
  </si>
  <si>
    <t>PAGO FACT B1500000500   CONFECCION DE BANDAS DE GRADUACION ESCLAVINAS</t>
  </si>
  <si>
    <t>251</t>
  </si>
  <si>
    <t>012138</t>
  </si>
  <si>
    <t>GAT OFFICE, SRL</t>
  </si>
  <si>
    <t>PAGO FACT B1500000569 POR ADQ. DE ROLLOS DE PROTECTO DE ETIQUETA P TEJUELOS PARA LA BIBLIOTECA</t>
  </si>
  <si>
    <t>252</t>
  </si>
  <si>
    <t>012139</t>
  </si>
  <si>
    <t>ERICK DAIVY REYES BALBI</t>
  </si>
  <si>
    <t>REC - REPOSICION FONDO DE CAJA CHICA DE RECTORIA Y LOS RECINTOS POR GASTOS MENORES Y URGENCIA SE...</t>
  </si>
  <si>
    <t>253</t>
  </si>
  <si>
    <t>012140</t>
  </si>
  <si>
    <t>Almacenes Iberia, SRL</t>
  </si>
  <si>
    <t>ADQUISICION MEDICAMENTOS PARA DISPENSARIO MEDICO RECINTO JVM - ORDEN 2024-00075 (SUJETO A LIQ)</t>
  </si>
  <si>
    <t>254</t>
  </si>
  <si>
    <t>012141</t>
  </si>
  <si>
    <t>DIES TRADING , SRL</t>
  </si>
  <si>
    <t>REC-PAGO FACT. NCF B1500000644, ADQ. AEROSOL MULTIUSO PARA LIMPIEZA DE ASCENSORES - ORDEN 2024-0...</t>
  </si>
  <si>
    <t>255</t>
  </si>
  <si>
    <t>012142</t>
  </si>
  <si>
    <t>SUPLIGENSA, S.R.L.</t>
  </si>
  <si>
    <t>PAGO FACT B1500001130,  ADQ DISPENSADORES DE PAPEL TOALLAS RECINTO FEM - ORDEN 2024-00071</t>
  </si>
  <si>
    <t>256</t>
  </si>
  <si>
    <t>012143</t>
  </si>
  <si>
    <t>FL&amp;M COMERCIAL</t>
  </si>
  <si>
    <t>PAGO FACT B1500001283,  ADQ DE CINTA  ANTIRESBALANTE PARA COLOCAR EN ESCALERAS DE RECTORIA - ORD...</t>
  </si>
  <si>
    <t>TOTALES</t>
  </si>
  <si>
    <t>0.00</t>
  </si>
  <si>
    <t>LIC JOSE ERNESTO JIMENEZ</t>
  </si>
  <si>
    <t>DIRECTOR FINANCIERO, ISFODOSU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</si>
</sst>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9">
    <font>
      <sz val="11"/>
      <color indexed="8"/>
      <name val="Calibri"/>
      <charset val="134"/>
      <scheme val="minor"/>
    </font>
    <font>
      <sz val="12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indexed="8"/>
      <name val="Times New Roman"/>
      <charset val="134"/>
    </font>
    <font>
      <sz val="12"/>
      <color indexed="8"/>
      <name val="Times New Roman"/>
      <charset val="134"/>
    </font>
    <font>
      <b/>
      <sz val="14"/>
      <color theme="1"/>
      <name val="Times New Roman"/>
      <charset val="134"/>
    </font>
    <font>
      <b/>
      <sz val="14"/>
      <color theme="0"/>
      <name val="Times New Roman"/>
      <charset val="134"/>
    </font>
    <font>
      <b/>
      <sz val="14"/>
      <color indexed="8"/>
      <name val="Times New Roman"/>
      <charset val="134"/>
    </font>
    <font>
      <b/>
      <sz val="12"/>
      <color indexed="8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7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8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44" fontId="4" fillId="0" borderId="0" xfId="2" applyFont="1" applyAlignment="1">
      <alignment vertical="center"/>
    </xf>
    <xf numFmtId="58" fontId="4" fillId="0" borderId="0" xfId="0" applyNumberFormat="1" applyFont="1">
      <alignment vertical="center"/>
    </xf>
    <xf numFmtId="0" fontId="4" fillId="0" borderId="0" xfId="0" applyFont="1" applyAlignment="1">
      <alignment horizontal="center"/>
    </xf>
    <xf numFmtId="44" fontId="4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2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4" fontId="6" fillId="3" borderId="2" xfId="2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58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4" fontId="4" fillId="2" borderId="5" xfId="2" applyFont="1" applyFill="1" applyBorder="1" applyAlignment="1">
      <alignment horizontal="center" vertical="center" wrapText="1"/>
    </xf>
    <xf numFmtId="58" fontId="4" fillId="0" borderId="0" xfId="0" applyNumberFormat="1" applyFont="1" applyAlignment="1">
      <alignment horizontal="center"/>
    </xf>
    <xf numFmtId="58" fontId="3" fillId="0" borderId="0" xfId="0" applyNumberFormat="1" applyFont="1" applyAlignment="1">
      <alignment horizontal="center"/>
    </xf>
    <xf numFmtId="0" fontId="5" fillId="0" borderId="0" xfId="0" applyFont="1" applyAlignment="1">
      <alignment horizontal="right" vertical="center"/>
    </xf>
    <xf numFmtId="58" fontId="5" fillId="0" borderId="0" xfId="0" applyNumberFormat="1" applyFont="1" applyAlignment="1">
      <alignment horizontal="center" vertical="center"/>
    </xf>
    <xf numFmtId="58" fontId="6" fillId="3" borderId="6" xfId="0" applyNumberFormat="1" applyFont="1" applyFill="1" applyBorder="1" applyAlignment="1">
      <alignment horizontal="center" vertical="center" wrapText="1"/>
    </xf>
    <xf numFmtId="58" fontId="4" fillId="2" borderId="7" xfId="0" applyNumberFormat="1" applyFont="1" applyFill="1" applyBorder="1" applyAlignment="1">
      <alignment horizontal="center" vertical="center" wrapText="1"/>
    </xf>
    <xf numFmtId="58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4" fontId="4" fillId="2" borderId="4" xfId="2" applyFont="1" applyFill="1" applyBorder="1" applyAlignment="1">
      <alignment horizontal="center" vertical="center" wrapText="1"/>
    </xf>
    <xf numFmtId="58" fontId="4" fillId="2" borderId="8" xfId="0" applyNumberFormat="1" applyFont="1" applyFill="1" applyBorder="1" applyAlignment="1">
      <alignment horizontal="center" vertical="center" wrapText="1"/>
    </xf>
    <xf numFmtId="44" fontId="4" fillId="2" borderId="0" xfId="2" applyFont="1" applyFill="1" applyAlignment="1">
      <alignment vertical="center"/>
    </xf>
    <xf numFmtId="49" fontId="7" fillId="4" borderId="9" xfId="0" applyNumberFormat="1" applyFont="1" applyFill="1" applyBorder="1" applyAlignment="1">
      <alignment horizontal="left" vertical="top"/>
    </xf>
    <xf numFmtId="49" fontId="7" fillId="4" borderId="10" xfId="0" applyNumberFormat="1" applyFont="1" applyFill="1" applyBorder="1" applyAlignment="1">
      <alignment horizontal="center" vertical="top" wrapText="1"/>
    </xf>
    <xf numFmtId="58" fontId="7" fillId="4" borderId="10" xfId="0" applyNumberFormat="1" applyFont="1" applyFill="1" applyBorder="1" applyAlignment="1">
      <alignment horizontal="center" vertical="top" wrapText="1"/>
    </xf>
    <xf numFmtId="0" fontId="7" fillId="4" borderId="10" xfId="0" applyFont="1" applyFill="1" applyBorder="1" applyAlignment="1">
      <alignment horizontal="center" vertical="top" wrapText="1"/>
    </xf>
    <xf numFmtId="15" fontId="7" fillId="4" borderId="10" xfId="0" applyNumberFormat="1" applyFont="1" applyFill="1" applyBorder="1" applyAlignment="1">
      <alignment horizontal="center" vertical="top" wrapText="1"/>
    </xf>
    <xf numFmtId="44" fontId="7" fillId="4" borderId="10" xfId="0" applyNumberFormat="1" applyFont="1" applyFill="1" applyBorder="1" applyAlignment="1">
      <alignment horizontal="center" vertical="top" wrapText="1"/>
    </xf>
    <xf numFmtId="49" fontId="8" fillId="2" borderId="0" xfId="0" applyNumberFormat="1" applyFont="1" applyFill="1" applyAlignment="1">
      <alignment horizontal="left" vertical="center"/>
    </xf>
    <xf numFmtId="1" fontId="8" fillId="2" borderId="0" xfId="0" applyNumberFormat="1" applyFont="1" applyFill="1" applyAlignment="1">
      <alignment horizontal="left" vertical="center"/>
    </xf>
    <xf numFmtId="58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43" fontId="8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center" wrapText="1"/>
    </xf>
    <xf numFmtId="15" fontId="4" fillId="2" borderId="0" xfId="0" applyNumberFormat="1" applyFont="1" applyFill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15" fontId="8" fillId="2" borderId="11" xfId="0" applyNumberFormat="1" applyFont="1" applyFill="1" applyBorder="1" applyAlignment="1">
      <alignment horizontal="center" vertical="center"/>
    </xf>
    <xf numFmtId="49" fontId="4" fillId="2" borderId="11" xfId="1" applyNumberFormat="1" applyFont="1" applyFill="1" applyBorder="1" applyAlignment="1">
      <alignment horizontal="center" vertical="center" wrapText="1"/>
    </xf>
    <xf numFmtId="15" fontId="8" fillId="2" borderId="0" xfId="0" applyNumberFormat="1" applyFont="1" applyFill="1" applyAlignment="1">
      <alignment horizontal="center" vertical="center"/>
    </xf>
    <xf numFmtId="49" fontId="4" fillId="2" borderId="0" xfId="1" applyNumberFormat="1" applyFont="1" applyFill="1" applyBorder="1" applyAlignment="1">
      <alignment horizontal="center" vertical="center" wrapText="1"/>
    </xf>
    <xf numFmtId="58" fontId="7" fillId="4" borderId="12" xfId="0" applyNumberFormat="1" applyFont="1" applyFill="1" applyBorder="1" applyAlignment="1">
      <alignment horizontal="center" vertical="top" wrapText="1"/>
    </xf>
    <xf numFmtId="49" fontId="8" fillId="2" borderId="0" xfId="0" applyNumberFormat="1" applyFont="1" applyFill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44" fontId="4" fillId="2" borderId="0" xfId="2" applyFont="1" applyFill="1" applyAlignment="1">
      <alignment horizontal="center" vertical="center" wrapText="1"/>
    </xf>
    <xf numFmtId="176" fontId="4" fillId="2" borderId="0" xfId="1" applyFont="1" applyFill="1" applyBorder="1" applyAlignment="1">
      <alignment horizontal="center" vertical="center" wrapText="1"/>
    </xf>
    <xf numFmtId="44" fontId="4" fillId="0" borderId="0" xfId="2" applyFont="1" applyAlignment="1">
      <alignment horizontal="center" vertical="center" wrapText="1"/>
    </xf>
    <xf numFmtId="44" fontId="3" fillId="0" borderId="0" xfId="2" applyFont="1" applyAlignment="1">
      <alignment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29">
    <dxf>
      <font>
        <name val="Times New Roman"/>
        <scheme val="none"/>
        <family val="1"/>
        <b val="0"/>
        <i val="0"/>
        <strike val="0"/>
        <u val="none"/>
        <sz val="12"/>
        <color indexed="8"/>
      </font>
      <numFmt numFmtId="49" formatCode="@"/>
      <fill>
        <patternFill patternType="solid">
          <bgColor theme="0"/>
        </patternFill>
      </fill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family val="1"/>
        <b val="0"/>
        <i val="0"/>
        <strike val="0"/>
        <u val="none"/>
        <sz val="12"/>
        <color indexed="8"/>
      </font>
      <numFmt numFmtId="49" formatCode="@"/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family val="1"/>
        <b val="0"/>
        <i val="0"/>
        <strike val="0"/>
        <u val="none"/>
        <sz val="12"/>
        <color indexed="8"/>
      </font>
      <numFmt numFmtId="178" formatCode="d/m/yyyy"/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family val="1"/>
        <b val="0"/>
        <i val="0"/>
        <strike val="0"/>
        <u val="none"/>
        <sz val="12"/>
        <color indexed="8"/>
      </font>
      <numFmt numFmtId="0" formatCode="General"/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family val="1"/>
        <b val="0"/>
        <i val="0"/>
        <strike val="0"/>
        <u val="none"/>
        <sz val="12"/>
        <color indexed="8"/>
      </font>
      <numFmt numFmtId="179" formatCode="d/m/yyyy"/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family val="1"/>
        <b val="0"/>
        <i val="0"/>
        <strike val="0"/>
        <u val="none"/>
        <sz val="12"/>
        <color indexed="8"/>
      </font>
      <numFmt numFmtId="49" formatCode="@"/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family val="1"/>
        <b val="0"/>
        <i val="0"/>
        <strike val="0"/>
        <u val="none"/>
        <sz val="12"/>
        <color indexed="8"/>
      </font>
      <numFmt numFmtId="49" formatCode="@"/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family val="1"/>
        <b val="0"/>
        <i val="0"/>
        <strike val="0"/>
        <u val="none"/>
        <sz val="12"/>
        <color indexed="8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family val="1"/>
        <b val="0"/>
        <i val="0"/>
        <strike val="0"/>
        <u val="none"/>
        <sz val="12"/>
        <color indexed="8"/>
      </font>
      <numFmt numFmtId="44" formatCode="_(&quot;$&quot;* #,##0.00_);_(&quot;$&quot;* \(#,##0.00\);_(&quot;$&quot;* &quot;-&quot;??_);_(@_)"/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family val="1"/>
        <b val="0"/>
        <i val="0"/>
        <strike val="0"/>
        <u val="none"/>
        <sz val="12"/>
        <color indexed="8"/>
      </font>
      <numFmt numFmtId="44" formatCode="_(&quot;$&quot;* #,##0.00_);_(&quot;$&quot;* \(#,##0.00\);_(&quot;$&quot;* &quot;-&quot;??_);_(@_)"/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family val="1"/>
        <b val="0"/>
        <i val="0"/>
        <strike val="0"/>
        <u val="none"/>
        <sz val="12"/>
        <color indexed="8"/>
      </font>
      <numFmt numFmtId="49" formatCode="@"/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family val="1"/>
        <b val="0"/>
        <i val="0"/>
        <strike val="0"/>
        <u val="none"/>
        <sz val="12"/>
        <color indexed="8"/>
      </font>
      <numFmt numFmtId="180" formatCode="d/m/yyyy"/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11705</xdr:colOff>
      <xdr:row>0</xdr:row>
      <xdr:rowOff>0</xdr:rowOff>
    </xdr:from>
    <xdr:ext cx="1150345" cy="857250"/>
    <xdr:pic>
      <xdr:nvPicPr>
        <xdr:cNvPr id="3" name="Imagen 2"/>
        <xdr:cNvPicPr>
          <a:picLocks noChangeAspect="1"/>
        </xdr:cNvPicPr>
      </xdr:nvPicPr>
      <xdr:blipFill>
        <a:blip r:embed="rId1"/>
        <a:srcRect b="37624"/>
        <a:stretch>
          <a:fillRect/>
        </a:stretch>
      </xdr:blipFill>
      <xdr:spPr>
        <a:xfrm>
          <a:off x="6650355" y="0"/>
          <a:ext cx="1150620" cy="857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A9:L266" totalsRowCount="1">
  <autoFilter xmlns:etc="http://www.wps.cn/officeDocument/2017/etCustomData" ref="A9:L265" etc:filterBottomFollowUsedRange="0"/>
  <tableColumns count="12">
    <tableColumn id="1" name="No." dataDxfId="0" totalsRowLabel="TOTALES"/>
    <tableColumn id="12" name="Tipo de Pago" dataDxfId="1"/>
    <tableColumn id="5" name="Fecha de Documento" dataDxfId="2"/>
    <tableColumn id="4" name="No. De Documento de Pago" dataDxfId="3"/>
    <tableColumn id="8" name="Fecha de la Factura" dataDxfId="4"/>
    <tableColumn id="2" name="Beneficiario" dataDxfId="5"/>
    <tableColumn id="7" name="Concepto" dataDxfId="6"/>
    <tableColumn id="11" name="Monto Facturado DOP" dataDxfId="7" totalsRowFunction="sum"/>
    <tableColumn id="3" name="Monto Pagado DOP" dataDxfId="8" totalsRowFunction="sum">
      <calculatedColumnFormula>+Tabla1[[#This Row],[Monto Facturado DOP]]</calculatedColumnFormula>
    </tableColumn>
    <tableColumn id="6" name="Monto Pendiente DOP" dataDxfId="9" totalsRowLabel="0.00">
      <calculatedColumnFormula>+Tabla1[[#This Row],[Monto Pagado DOP]]-Tabla1[[#This Row],[Monto Facturado DOP]]</calculatedColumnFormula>
    </tableColumn>
    <tableColumn id="9" name="Estado" dataDxfId="10"/>
    <tableColumn id="10" name="Fecha estimada de Pago" dataDxfId="11">
      <calculatedColumnFormula>+Tabla1[[#This Row],[Fecha de Documento]]+15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5"/>
  <sheetViews>
    <sheetView tabSelected="1" view="pageBreakPreview" zoomScale="70" zoomScaleNormal="100" topLeftCell="A260" workbookViewId="0">
      <selection activeCell="I270" sqref="I270"/>
    </sheetView>
  </sheetViews>
  <sheetFormatPr defaultColWidth="9" defaultRowHeight="15.75"/>
  <cols>
    <col min="1" max="1" width="6.71428571428571" style="8" customWidth="1"/>
    <col min="2" max="2" width="12.7142857142857" style="8" customWidth="1"/>
    <col min="3" max="3" width="12.2857142857143" style="8" customWidth="1"/>
    <col min="4" max="4" width="21" style="8" customWidth="1"/>
    <col min="5" max="6" width="23.4285714285714" style="8" customWidth="1"/>
    <col min="7" max="7" width="28" style="8" customWidth="1"/>
    <col min="8" max="8" width="20.7142857142857" style="9" customWidth="1"/>
    <col min="9" max="9" width="23.4285714285714" style="9" customWidth="1"/>
    <col min="10" max="10" width="20" style="9" customWidth="1"/>
    <col min="11" max="11" width="12.1428571428571" style="8" customWidth="1"/>
    <col min="12" max="12" width="23.4285714285714" style="10" customWidth="1"/>
    <col min="13" max="13" width="9" style="8"/>
    <col min="14" max="14" width="23.7142857142857" style="8" customWidth="1"/>
    <col min="15" max="15" width="23.4285714285714" style="8" customWidth="1"/>
    <col min="16" max="16" width="28.7142857142857" style="8" customWidth="1"/>
    <col min="17" max="17" width="24.4285714285714" style="8" customWidth="1"/>
    <col min="18" max="18" width="23.4285714285714" style="9" customWidth="1"/>
    <col min="19" max="19" width="11.2857142857143" style="8" customWidth="1"/>
    <col min="20" max="16384" width="9" style="8"/>
  </cols>
  <sheetData>
    <row r="1" s="1" customFormat="1" spans="1:12">
      <c r="A1" s="11"/>
      <c r="B1" s="11"/>
      <c r="C1" s="11"/>
      <c r="D1" s="11"/>
      <c r="E1" s="11"/>
      <c r="F1" s="11"/>
      <c r="G1" s="11"/>
      <c r="H1" s="12"/>
      <c r="I1" s="12"/>
      <c r="J1" s="12"/>
      <c r="K1" s="11"/>
      <c r="L1" s="26"/>
    </row>
    <row r="2" s="1" customFormat="1" spans="1:12">
      <c r="A2" s="11"/>
      <c r="B2" s="11"/>
      <c r="C2" s="11"/>
      <c r="D2" s="11"/>
      <c r="E2" s="11"/>
      <c r="F2" s="11"/>
      <c r="G2" s="11"/>
      <c r="H2" s="12"/>
      <c r="I2" s="12"/>
      <c r="J2" s="12"/>
      <c r="K2" s="11"/>
      <c r="L2" s="26"/>
    </row>
    <row r="3" s="1" customFormat="1" spans="1:12">
      <c r="A3" s="11"/>
      <c r="B3" s="11"/>
      <c r="C3" s="11"/>
      <c r="D3" s="11"/>
      <c r="E3" s="11"/>
      <c r="F3" s="11"/>
      <c r="G3" s="11"/>
      <c r="H3" s="12"/>
      <c r="I3" s="12"/>
      <c r="J3" s="12"/>
      <c r="K3" s="11"/>
      <c r="L3" s="26"/>
    </row>
    <row r="4" s="2" customFormat="1" ht="18.75" spans="1:12">
      <c r="A4" s="13"/>
      <c r="B4" s="13"/>
      <c r="C4" s="13"/>
      <c r="D4" s="13"/>
      <c r="E4" s="13"/>
      <c r="F4" s="13"/>
      <c r="G4" s="13"/>
      <c r="H4" s="14"/>
      <c r="I4" s="14"/>
      <c r="J4" s="14"/>
      <c r="K4" s="13"/>
      <c r="L4" s="27"/>
    </row>
    <row r="5" s="2" customFormat="1" ht="18.75" spans="1:12">
      <c r="A5" s="15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="2" customFormat="1" ht="18.75" spans="1:12">
      <c r="A6" s="15" t="s">
        <v>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="2" customFormat="1" ht="18.75" spans="1:12">
      <c r="A7" s="15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="2" customFormat="1" ht="18.75" spans="1:12">
      <c r="A8" s="16" t="s">
        <v>3</v>
      </c>
      <c r="B8" s="16"/>
      <c r="C8" s="13"/>
      <c r="D8" s="13"/>
      <c r="E8" s="13"/>
      <c r="F8" s="13"/>
      <c r="G8" s="13"/>
      <c r="H8" s="14"/>
      <c r="I8" s="14"/>
      <c r="J8" s="14"/>
      <c r="K8" s="28" t="s">
        <v>4</v>
      </c>
      <c r="L8" s="29">
        <v>45610</v>
      </c>
    </row>
    <row r="9" s="3" customFormat="1" ht="56.25" spans="1:12">
      <c r="A9" s="17" t="s">
        <v>5</v>
      </c>
      <c r="B9" s="18" t="s">
        <v>6</v>
      </c>
      <c r="C9" s="18" t="s">
        <v>7</v>
      </c>
      <c r="D9" s="18" t="s">
        <v>8</v>
      </c>
      <c r="E9" s="18" t="s">
        <v>9</v>
      </c>
      <c r="F9" s="18" t="s">
        <v>10</v>
      </c>
      <c r="G9" s="18" t="s">
        <v>11</v>
      </c>
      <c r="H9" s="19" t="s">
        <v>12</v>
      </c>
      <c r="I9" s="19" t="s">
        <v>13</v>
      </c>
      <c r="J9" s="19" t="s">
        <v>14</v>
      </c>
      <c r="K9" s="18" t="s">
        <v>15</v>
      </c>
      <c r="L9" s="30" t="s">
        <v>16</v>
      </c>
    </row>
    <row r="10" s="4" customFormat="1" ht="94.5" spans="1:12">
      <c r="A10" s="20" t="s">
        <v>17</v>
      </c>
      <c r="B10" s="21" t="s">
        <v>18</v>
      </c>
      <c r="C10" s="22" t="s">
        <v>19</v>
      </c>
      <c r="D10" s="23">
        <v>10889</v>
      </c>
      <c r="E10" s="22" t="s">
        <v>20</v>
      </c>
      <c r="F10" s="24" t="s">
        <v>21</v>
      </c>
      <c r="G10" s="24" t="s">
        <v>22</v>
      </c>
      <c r="H10" s="25">
        <v>86238.4</v>
      </c>
      <c r="I10" s="25">
        <f>+Tabla1[[#This Row],[Monto Facturado DOP]]</f>
        <v>86238.4</v>
      </c>
      <c r="J10" s="25">
        <f>+Tabla1[[#This Row],[Monto Pagado DOP]]-Tabla1[[#This Row],[Monto Facturado DOP]]</f>
        <v>0</v>
      </c>
      <c r="K10" s="24" t="s">
        <v>23</v>
      </c>
      <c r="L10" s="31">
        <f>+Tabla1[[#This Row],[Fecha de Documento]]+15</f>
        <v>45581</v>
      </c>
    </row>
    <row r="11" s="4" customFormat="1" ht="126" spans="1:12">
      <c r="A11" s="20" t="s">
        <v>24</v>
      </c>
      <c r="B11" s="21" t="s">
        <v>18</v>
      </c>
      <c r="C11" s="22" t="s">
        <v>19</v>
      </c>
      <c r="D11" s="23">
        <v>10909</v>
      </c>
      <c r="E11" s="22" t="s">
        <v>25</v>
      </c>
      <c r="F11" s="24" t="s">
        <v>26</v>
      </c>
      <c r="G11" s="24" t="s">
        <v>27</v>
      </c>
      <c r="H11" s="25">
        <v>57237.08</v>
      </c>
      <c r="I11" s="25">
        <f>+Tabla1[[#This Row],[Monto Facturado DOP]]</f>
        <v>57237.08</v>
      </c>
      <c r="J11" s="25">
        <f>+Tabla1[[#This Row],[Monto Pagado DOP]]-Tabla1[[#This Row],[Monto Facturado DOP]]</f>
        <v>0</v>
      </c>
      <c r="K11" s="24" t="s">
        <v>23</v>
      </c>
      <c r="L11" s="31">
        <f>+Tabla1[[#This Row],[Fecha de Documento]]+15</f>
        <v>45581</v>
      </c>
    </row>
    <row r="12" s="4" customFormat="1" ht="157.5" spans="1:12">
      <c r="A12" s="20" t="s">
        <v>28</v>
      </c>
      <c r="B12" s="21" t="s">
        <v>18</v>
      </c>
      <c r="C12" s="22" t="s">
        <v>19</v>
      </c>
      <c r="D12" s="23">
        <v>10915</v>
      </c>
      <c r="E12" s="22" t="s">
        <v>29</v>
      </c>
      <c r="F12" s="24" t="s">
        <v>30</v>
      </c>
      <c r="G12" s="24" t="s">
        <v>31</v>
      </c>
      <c r="H12" s="25">
        <v>345797.13</v>
      </c>
      <c r="I12" s="25">
        <f>+Tabla1[[#This Row],[Monto Facturado DOP]]</f>
        <v>345797.13</v>
      </c>
      <c r="J12" s="25">
        <f>+Tabla1[[#This Row],[Monto Pagado DOP]]-Tabla1[[#This Row],[Monto Facturado DOP]]</f>
        <v>0</v>
      </c>
      <c r="K12" s="24" t="s">
        <v>23</v>
      </c>
      <c r="L12" s="31">
        <f>+Tabla1[[#This Row],[Fecha de Documento]]+15</f>
        <v>45581</v>
      </c>
    </row>
    <row r="13" s="4" customFormat="1" ht="110.25" spans="1:12">
      <c r="A13" s="20" t="s">
        <v>32</v>
      </c>
      <c r="B13" s="21" t="s">
        <v>18</v>
      </c>
      <c r="C13" s="22" t="s">
        <v>19</v>
      </c>
      <c r="D13" s="23">
        <v>10918</v>
      </c>
      <c r="E13" s="22" t="s">
        <v>20</v>
      </c>
      <c r="F13" s="24" t="s">
        <v>33</v>
      </c>
      <c r="G13" s="24" t="s">
        <v>34</v>
      </c>
      <c r="H13" s="25">
        <v>40400</v>
      </c>
      <c r="I13" s="25">
        <f>+Tabla1[[#This Row],[Monto Facturado DOP]]</f>
        <v>40400</v>
      </c>
      <c r="J13" s="25">
        <f>+Tabla1[[#This Row],[Monto Pagado DOP]]-Tabla1[[#This Row],[Monto Facturado DOP]]</f>
        <v>0</v>
      </c>
      <c r="K13" s="24" t="s">
        <v>23</v>
      </c>
      <c r="L13" s="31">
        <f>+Tabla1[[#This Row],[Fecha de Documento]]+15</f>
        <v>45581</v>
      </c>
    </row>
    <row r="14" s="4" customFormat="1" ht="110.25" spans="1:12">
      <c r="A14" s="20" t="s">
        <v>35</v>
      </c>
      <c r="B14" s="21" t="s">
        <v>18</v>
      </c>
      <c r="C14" s="22" t="s">
        <v>19</v>
      </c>
      <c r="D14" s="23">
        <v>10922</v>
      </c>
      <c r="E14" s="22" t="s">
        <v>36</v>
      </c>
      <c r="F14" s="24" t="s">
        <v>37</v>
      </c>
      <c r="G14" s="24" t="s">
        <v>38</v>
      </c>
      <c r="H14" s="25">
        <v>25803</v>
      </c>
      <c r="I14" s="25">
        <f>+Tabla1[[#This Row],[Monto Facturado DOP]]</f>
        <v>25803</v>
      </c>
      <c r="J14" s="25">
        <f>+Tabla1[[#This Row],[Monto Pagado DOP]]-Tabla1[[#This Row],[Monto Facturado DOP]]</f>
        <v>0</v>
      </c>
      <c r="K14" s="24" t="s">
        <v>23</v>
      </c>
      <c r="L14" s="31">
        <f>+Tabla1[[#This Row],[Fecha de Documento]]+15</f>
        <v>45581</v>
      </c>
    </row>
    <row r="15" s="4" customFormat="1" ht="110.25" spans="1:12">
      <c r="A15" s="20" t="s">
        <v>39</v>
      </c>
      <c r="B15" s="21" t="s">
        <v>18</v>
      </c>
      <c r="C15" s="22" t="s">
        <v>19</v>
      </c>
      <c r="D15" s="23">
        <v>10928</v>
      </c>
      <c r="E15" s="22" t="s">
        <v>40</v>
      </c>
      <c r="F15" s="24" t="s">
        <v>41</v>
      </c>
      <c r="G15" s="24" t="s">
        <v>42</v>
      </c>
      <c r="H15" s="25">
        <v>25625</v>
      </c>
      <c r="I15" s="25">
        <f>+Tabla1[[#This Row],[Monto Facturado DOP]]</f>
        <v>25625</v>
      </c>
      <c r="J15" s="25">
        <f>+Tabla1[[#This Row],[Monto Pagado DOP]]-Tabla1[[#This Row],[Monto Facturado DOP]]</f>
        <v>0</v>
      </c>
      <c r="K15" s="24" t="s">
        <v>23</v>
      </c>
      <c r="L15" s="31">
        <f>+Tabla1[[#This Row],[Fecha de Documento]]+15</f>
        <v>45581</v>
      </c>
    </row>
    <row r="16" s="4" customFormat="1" ht="157.5" spans="1:12">
      <c r="A16" s="20" t="s">
        <v>43</v>
      </c>
      <c r="B16" s="21" t="s">
        <v>18</v>
      </c>
      <c r="C16" s="22" t="s">
        <v>44</v>
      </c>
      <c r="D16" s="23">
        <v>10952</v>
      </c>
      <c r="E16" s="22" t="s">
        <v>45</v>
      </c>
      <c r="F16" s="24" t="s">
        <v>46</v>
      </c>
      <c r="G16" s="24" t="s">
        <v>47</v>
      </c>
      <c r="H16" s="25">
        <v>61855.84</v>
      </c>
      <c r="I16" s="25">
        <f>+Tabla1[[#This Row],[Monto Facturado DOP]]</f>
        <v>61855.84</v>
      </c>
      <c r="J16" s="25">
        <f>+Tabla1[[#This Row],[Monto Pagado DOP]]-Tabla1[[#This Row],[Monto Facturado DOP]]</f>
        <v>0</v>
      </c>
      <c r="K16" s="24" t="s">
        <v>23</v>
      </c>
      <c r="L16" s="31">
        <f>+Tabla1[[#This Row],[Fecha de Documento]]+15</f>
        <v>45582</v>
      </c>
    </row>
    <row r="17" s="4" customFormat="1" ht="157.5" spans="1:12">
      <c r="A17" s="20" t="s">
        <v>48</v>
      </c>
      <c r="B17" s="21" t="s">
        <v>18</v>
      </c>
      <c r="C17" s="22" t="s">
        <v>44</v>
      </c>
      <c r="D17" s="23">
        <v>10952</v>
      </c>
      <c r="E17" s="22" t="s">
        <v>49</v>
      </c>
      <c r="F17" s="24" t="s">
        <v>46</v>
      </c>
      <c r="G17" s="24" t="s">
        <v>47</v>
      </c>
      <c r="H17" s="25">
        <v>18937.14</v>
      </c>
      <c r="I17" s="25">
        <f>+Tabla1[[#This Row],[Monto Facturado DOP]]</f>
        <v>18937.14</v>
      </c>
      <c r="J17" s="25">
        <f>+Tabla1[[#This Row],[Monto Pagado DOP]]-Tabla1[[#This Row],[Monto Facturado DOP]]</f>
        <v>0</v>
      </c>
      <c r="K17" s="24" t="s">
        <v>23</v>
      </c>
      <c r="L17" s="31">
        <f>+Tabla1[[#This Row],[Fecha de Documento]]+15</f>
        <v>45582</v>
      </c>
    </row>
    <row r="18" s="4" customFormat="1" ht="110.25" spans="1:12">
      <c r="A18" s="20" t="s">
        <v>50</v>
      </c>
      <c r="B18" s="21" t="s">
        <v>18</v>
      </c>
      <c r="C18" s="22" t="s">
        <v>44</v>
      </c>
      <c r="D18" s="23">
        <v>10993</v>
      </c>
      <c r="E18" s="22" t="s">
        <v>51</v>
      </c>
      <c r="F18" s="24" t="s">
        <v>52</v>
      </c>
      <c r="G18" s="24" t="s">
        <v>53</v>
      </c>
      <c r="H18" s="25">
        <v>88500</v>
      </c>
      <c r="I18" s="25">
        <f>+Tabla1[[#This Row],[Monto Facturado DOP]]</f>
        <v>88500</v>
      </c>
      <c r="J18" s="25">
        <f>+Tabla1[[#This Row],[Monto Pagado DOP]]-Tabla1[[#This Row],[Monto Facturado DOP]]</f>
        <v>0</v>
      </c>
      <c r="K18" s="24" t="s">
        <v>23</v>
      </c>
      <c r="L18" s="31">
        <f>+Tabla1[[#This Row],[Fecha de Documento]]+15</f>
        <v>45582</v>
      </c>
    </row>
    <row r="19" s="4" customFormat="1" ht="126" spans="1:12">
      <c r="A19" s="20" t="s">
        <v>54</v>
      </c>
      <c r="B19" s="21" t="s">
        <v>18</v>
      </c>
      <c r="C19" s="22" t="s">
        <v>44</v>
      </c>
      <c r="D19" s="23">
        <v>10996</v>
      </c>
      <c r="E19" s="22" t="s">
        <v>55</v>
      </c>
      <c r="F19" s="24" t="s">
        <v>56</v>
      </c>
      <c r="G19" s="24" t="s">
        <v>57</v>
      </c>
      <c r="H19" s="25">
        <v>827960</v>
      </c>
      <c r="I19" s="25">
        <f>+Tabla1[[#This Row],[Monto Facturado DOP]]</f>
        <v>827960</v>
      </c>
      <c r="J19" s="25">
        <f>+Tabla1[[#This Row],[Monto Pagado DOP]]-Tabla1[[#This Row],[Monto Facturado DOP]]</f>
        <v>0</v>
      </c>
      <c r="K19" s="24" t="s">
        <v>23</v>
      </c>
      <c r="L19" s="31">
        <f>+Tabla1[[#This Row],[Fecha de Documento]]+15</f>
        <v>45582</v>
      </c>
    </row>
    <row r="20" s="4" customFormat="1" ht="110.25" spans="1:12">
      <c r="A20" s="20" t="s">
        <v>58</v>
      </c>
      <c r="B20" s="21" t="s">
        <v>18</v>
      </c>
      <c r="C20" s="22" t="s">
        <v>44</v>
      </c>
      <c r="D20" s="23">
        <v>11018</v>
      </c>
      <c r="E20" s="22" t="s">
        <v>59</v>
      </c>
      <c r="F20" s="24" t="s">
        <v>60</v>
      </c>
      <c r="G20" s="24" t="s">
        <v>61</v>
      </c>
      <c r="H20" s="25">
        <v>74028.24</v>
      </c>
      <c r="I20" s="25">
        <f>+Tabla1[[#This Row],[Monto Facturado DOP]]</f>
        <v>74028.24</v>
      </c>
      <c r="J20" s="25">
        <f>+Tabla1[[#This Row],[Monto Pagado DOP]]-Tabla1[[#This Row],[Monto Facturado DOP]]</f>
        <v>0</v>
      </c>
      <c r="K20" s="24" t="s">
        <v>23</v>
      </c>
      <c r="L20" s="31">
        <f>+Tabla1[[#This Row],[Fecha de Documento]]+15</f>
        <v>45582</v>
      </c>
    </row>
    <row r="21" s="4" customFormat="1" ht="141.75" spans="1:12">
      <c r="A21" s="20" t="s">
        <v>62</v>
      </c>
      <c r="B21" s="21" t="s">
        <v>18</v>
      </c>
      <c r="C21" s="22" t="s">
        <v>63</v>
      </c>
      <c r="D21" s="23">
        <v>11050</v>
      </c>
      <c r="E21" s="22" t="s">
        <v>64</v>
      </c>
      <c r="F21" s="24" t="s">
        <v>65</v>
      </c>
      <c r="G21" s="24" t="s">
        <v>66</v>
      </c>
      <c r="H21" s="25">
        <v>150535.55</v>
      </c>
      <c r="I21" s="25">
        <f>+Tabla1[[#This Row],[Monto Facturado DOP]]</f>
        <v>150535.55</v>
      </c>
      <c r="J21" s="25">
        <f>+Tabla1[[#This Row],[Monto Pagado DOP]]-Tabla1[[#This Row],[Monto Facturado DOP]]</f>
        <v>0</v>
      </c>
      <c r="K21" s="24" t="s">
        <v>23</v>
      </c>
      <c r="L21" s="31">
        <f>+Tabla1[[#This Row],[Fecha de Documento]]+15</f>
        <v>45583</v>
      </c>
    </row>
    <row r="22" s="4" customFormat="1" ht="94.5" spans="1:12">
      <c r="A22" s="20" t="s">
        <v>67</v>
      </c>
      <c r="B22" s="21" t="s">
        <v>18</v>
      </c>
      <c r="C22" s="22" t="s">
        <v>63</v>
      </c>
      <c r="D22" s="23">
        <v>11055</v>
      </c>
      <c r="E22" s="22" t="s">
        <v>68</v>
      </c>
      <c r="F22" s="24" t="s">
        <v>69</v>
      </c>
      <c r="G22" s="24" t="s">
        <v>70</v>
      </c>
      <c r="H22" s="25">
        <v>95580</v>
      </c>
      <c r="I22" s="25">
        <f>+Tabla1[[#This Row],[Monto Facturado DOP]]</f>
        <v>95580</v>
      </c>
      <c r="J22" s="25">
        <f>+Tabla1[[#This Row],[Monto Pagado DOP]]-Tabla1[[#This Row],[Monto Facturado DOP]]</f>
        <v>0</v>
      </c>
      <c r="K22" s="24" t="s">
        <v>23</v>
      </c>
      <c r="L22" s="31">
        <f>+Tabla1[[#This Row],[Fecha de Documento]]+15</f>
        <v>45583</v>
      </c>
    </row>
    <row r="23" s="4" customFormat="1" ht="94.5" spans="1:12">
      <c r="A23" s="20" t="s">
        <v>71</v>
      </c>
      <c r="B23" s="21" t="s">
        <v>18</v>
      </c>
      <c r="C23" s="22" t="s">
        <v>63</v>
      </c>
      <c r="D23" s="23">
        <v>11059</v>
      </c>
      <c r="E23" s="22" t="s">
        <v>72</v>
      </c>
      <c r="F23" s="24" t="s">
        <v>26</v>
      </c>
      <c r="G23" s="24" t="s">
        <v>73</v>
      </c>
      <c r="H23" s="25">
        <v>54516</v>
      </c>
      <c r="I23" s="25">
        <f>+Tabla1[[#This Row],[Monto Facturado DOP]]</f>
        <v>54516</v>
      </c>
      <c r="J23" s="25">
        <f>+Tabla1[[#This Row],[Monto Pagado DOP]]-Tabla1[[#This Row],[Monto Facturado DOP]]</f>
        <v>0</v>
      </c>
      <c r="K23" s="24" t="s">
        <v>23</v>
      </c>
      <c r="L23" s="31">
        <f>+Tabla1[[#This Row],[Fecha de Documento]]+15</f>
        <v>45583</v>
      </c>
    </row>
    <row r="24" s="4" customFormat="1" ht="126" spans="1:12">
      <c r="A24" s="20" t="s">
        <v>74</v>
      </c>
      <c r="B24" s="21" t="s">
        <v>18</v>
      </c>
      <c r="C24" s="22" t="s">
        <v>63</v>
      </c>
      <c r="D24" s="23">
        <v>11069</v>
      </c>
      <c r="E24" s="22" t="s">
        <v>75</v>
      </c>
      <c r="F24" s="24" t="s">
        <v>76</v>
      </c>
      <c r="G24" s="24" t="s">
        <v>77</v>
      </c>
      <c r="H24" s="25">
        <v>16579</v>
      </c>
      <c r="I24" s="25">
        <f>+Tabla1[[#This Row],[Monto Facturado DOP]]</f>
        <v>16579</v>
      </c>
      <c r="J24" s="25">
        <f>+Tabla1[[#This Row],[Monto Pagado DOP]]-Tabla1[[#This Row],[Monto Facturado DOP]]</f>
        <v>0</v>
      </c>
      <c r="K24" s="24" t="s">
        <v>23</v>
      </c>
      <c r="L24" s="31">
        <f>+Tabla1[[#This Row],[Fecha de Documento]]+15</f>
        <v>45583</v>
      </c>
    </row>
    <row r="25" s="4" customFormat="1" ht="126" spans="1:12">
      <c r="A25" s="20" t="s">
        <v>78</v>
      </c>
      <c r="B25" s="21" t="s">
        <v>18</v>
      </c>
      <c r="C25" s="22" t="s">
        <v>63</v>
      </c>
      <c r="D25" s="23">
        <v>11069</v>
      </c>
      <c r="E25" s="22" t="s">
        <v>59</v>
      </c>
      <c r="F25" s="24" t="s">
        <v>76</v>
      </c>
      <c r="G25" s="24" t="s">
        <v>77</v>
      </c>
      <c r="H25" s="25">
        <v>15989</v>
      </c>
      <c r="I25" s="25">
        <f>+Tabla1[[#This Row],[Monto Facturado DOP]]</f>
        <v>15989</v>
      </c>
      <c r="J25" s="25">
        <f>+Tabla1[[#This Row],[Monto Pagado DOP]]-Tabla1[[#This Row],[Monto Facturado DOP]]</f>
        <v>0</v>
      </c>
      <c r="K25" s="24" t="s">
        <v>23</v>
      </c>
      <c r="L25" s="31">
        <f>+Tabla1[[#This Row],[Fecha de Documento]]+15</f>
        <v>45583</v>
      </c>
    </row>
    <row r="26" s="4" customFormat="1" ht="126" spans="1:12">
      <c r="A26" s="20" t="s">
        <v>79</v>
      </c>
      <c r="B26" s="21" t="s">
        <v>18</v>
      </c>
      <c r="C26" s="22" t="s">
        <v>63</v>
      </c>
      <c r="D26" s="23">
        <v>11069</v>
      </c>
      <c r="E26" s="22" t="s">
        <v>20</v>
      </c>
      <c r="F26" s="24" t="s">
        <v>76</v>
      </c>
      <c r="G26" s="24" t="s">
        <v>77</v>
      </c>
      <c r="H26" s="25">
        <v>47259</v>
      </c>
      <c r="I26" s="25">
        <f>+Tabla1[[#This Row],[Monto Facturado DOP]]</f>
        <v>47259</v>
      </c>
      <c r="J26" s="25">
        <f>+Tabla1[[#This Row],[Monto Pagado DOP]]-Tabla1[[#This Row],[Monto Facturado DOP]]</f>
        <v>0</v>
      </c>
      <c r="K26" s="24" t="s">
        <v>23</v>
      </c>
      <c r="L26" s="31">
        <f>+Tabla1[[#This Row],[Fecha de Documento]]+15</f>
        <v>45583</v>
      </c>
    </row>
    <row r="27" s="4" customFormat="1" ht="78.75" spans="1:12">
      <c r="A27" s="20" t="s">
        <v>80</v>
      </c>
      <c r="B27" s="21" t="s">
        <v>18</v>
      </c>
      <c r="C27" s="22" t="s">
        <v>81</v>
      </c>
      <c r="D27" s="23">
        <v>11125</v>
      </c>
      <c r="E27" s="22" t="s">
        <v>82</v>
      </c>
      <c r="F27" s="24" t="s">
        <v>83</v>
      </c>
      <c r="G27" s="24" t="s">
        <v>84</v>
      </c>
      <c r="H27" s="25">
        <v>49540.95</v>
      </c>
      <c r="I27" s="25">
        <f>+Tabla1[[#This Row],[Monto Facturado DOP]]</f>
        <v>49540.95</v>
      </c>
      <c r="J27" s="25">
        <f>+Tabla1[[#This Row],[Monto Pagado DOP]]-Tabla1[[#This Row],[Monto Facturado DOP]]</f>
        <v>0</v>
      </c>
      <c r="K27" s="24" t="s">
        <v>23</v>
      </c>
      <c r="L27" s="31">
        <f>+Tabla1[[#This Row],[Fecha de Documento]]+15</f>
        <v>45584</v>
      </c>
    </row>
    <row r="28" s="4" customFormat="1" ht="110.25" spans="1:12">
      <c r="A28" s="20" t="s">
        <v>85</v>
      </c>
      <c r="B28" s="21" t="s">
        <v>18</v>
      </c>
      <c r="C28" s="22" t="s">
        <v>81</v>
      </c>
      <c r="D28" s="23">
        <v>11127</v>
      </c>
      <c r="E28" s="22" t="s">
        <v>19</v>
      </c>
      <c r="F28" s="24" t="s">
        <v>86</v>
      </c>
      <c r="G28" s="24" t="s">
        <v>87</v>
      </c>
      <c r="H28" s="25">
        <v>60000</v>
      </c>
      <c r="I28" s="25">
        <f>+Tabla1[[#This Row],[Monto Facturado DOP]]</f>
        <v>60000</v>
      </c>
      <c r="J28" s="25">
        <f>+Tabla1[[#This Row],[Monto Pagado DOP]]-Tabla1[[#This Row],[Monto Facturado DOP]]</f>
        <v>0</v>
      </c>
      <c r="K28" s="24" t="s">
        <v>23</v>
      </c>
      <c r="L28" s="31">
        <f>+Tabla1[[#This Row],[Fecha de Documento]]+15</f>
        <v>45584</v>
      </c>
    </row>
    <row r="29" s="4" customFormat="1" ht="141.75" spans="1:12">
      <c r="A29" s="20" t="s">
        <v>88</v>
      </c>
      <c r="B29" s="21" t="s">
        <v>18</v>
      </c>
      <c r="C29" s="22" t="s">
        <v>89</v>
      </c>
      <c r="D29" s="23">
        <v>11157</v>
      </c>
      <c r="E29" s="22" t="s">
        <v>90</v>
      </c>
      <c r="F29" s="24" t="s">
        <v>91</v>
      </c>
      <c r="G29" s="24" t="s">
        <v>92</v>
      </c>
      <c r="H29" s="25">
        <v>153512.6</v>
      </c>
      <c r="I29" s="25">
        <f>+Tabla1[[#This Row],[Monto Facturado DOP]]</f>
        <v>153512.6</v>
      </c>
      <c r="J29" s="25">
        <f>+Tabla1[[#This Row],[Monto Pagado DOP]]-Tabla1[[#This Row],[Monto Facturado DOP]]</f>
        <v>0</v>
      </c>
      <c r="K29" s="24" t="s">
        <v>23</v>
      </c>
      <c r="L29" s="31">
        <f>+Tabla1[[#This Row],[Fecha de Documento]]+15</f>
        <v>45587</v>
      </c>
    </row>
    <row r="30" s="4" customFormat="1" ht="126" spans="1:12">
      <c r="A30" s="20" t="s">
        <v>93</v>
      </c>
      <c r="B30" s="21" t="s">
        <v>18</v>
      </c>
      <c r="C30" s="22" t="s">
        <v>89</v>
      </c>
      <c r="D30" s="23">
        <v>11161</v>
      </c>
      <c r="E30" s="22" t="s">
        <v>40</v>
      </c>
      <c r="F30" s="24" t="s">
        <v>94</v>
      </c>
      <c r="G30" s="24" t="s">
        <v>95</v>
      </c>
      <c r="H30" s="25">
        <v>19467.99</v>
      </c>
      <c r="I30" s="25">
        <f>+Tabla1[[#This Row],[Monto Facturado DOP]]</f>
        <v>19467.99</v>
      </c>
      <c r="J30" s="25">
        <f>+Tabla1[[#This Row],[Monto Pagado DOP]]-Tabla1[[#This Row],[Monto Facturado DOP]]</f>
        <v>0</v>
      </c>
      <c r="K30" s="24" t="s">
        <v>23</v>
      </c>
      <c r="L30" s="31">
        <f>+Tabla1[[#This Row],[Fecha de Documento]]+15</f>
        <v>45587</v>
      </c>
    </row>
    <row r="31" s="4" customFormat="1" ht="157.5" spans="1:12">
      <c r="A31" s="20" t="s">
        <v>96</v>
      </c>
      <c r="B31" s="21" t="s">
        <v>18</v>
      </c>
      <c r="C31" s="22" t="s">
        <v>89</v>
      </c>
      <c r="D31" s="23">
        <v>11166</v>
      </c>
      <c r="E31" s="22" t="s">
        <v>44</v>
      </c>
      <c r="F31" s="24" t="s">
        <v>97</v>
      </c>
      <c r="G31" s="24" t="s">
        <v>98</v>
      </c>
      <c r="H31" s="25">
        <v>28272.8</v>
      </c>
      <c r="I31" s="25">
        <f>+Tabla1[[#This Row],[Monto Facturado DOP]]</f>
        <v>28272.8</v>
      </c>
      <c r="J31" s="25">
        <f>+Tabla1[[#This Row],[Monto Pagado DOP]]-Tabla1[[#This Row],[Monto Facturado DOP]]</f>
        <v>0</v>
      </c>
      <c r="K31" s="24" t="s">
        <v>23</v>
      </c>
      <c r="L31" s="31">
        <f>+Tabla1[[#This Row],[Fecha de Documento]]+15</f>
        <v>45587</v>
      </c>
    </row>
    <row r="32" s="4" customFormat="1" ht="110.25" spans="1:12">
      <c r="A32" s="20" t="s">
        <v>99</v>
      </c>
      <c r="B32" s="21" t="s">
        <v>18</v>
      </c>
      <c r="C32" s="22" t="s">
        <v>89</v>
      </c>
      <c r="D32" s="23">
        <v>11168</v>
      </c>
      <c r="E32" s="22" t="s">
        <v>100</v>
      </c>
      <c r="F32" s="24" t="s">
        <v>101</v>
      </c>
      <c r="G32" s="24" t="s">
        <v>102</v>
      </c>
      <c r="H32" s="25">
        <v>37200</v>
      </c>
      <c r="I32" s="25">
        <f>+Tabla1[[#This Row],[Monto Facturado DOP]]</f>
        <v>37200</v>
      </c>
      <c r="J32" s="25">
        <f>+Tabla1[[#This Row],[Monto Pagado DOP]]-Tabla1[[#This Row],[Monto Facturado DOP]]</f>
        <v>0</v>
      </c>
      <c r="K32" s="24" t="s">
        <v>23</v>
      </c>
      <c r="L32" s="31">
        <f>+Tabla1[[#This Row],[Fecha de Documento]]+15</f>
        <v>45587</v>
      </c>
    </row>
    <row r="33" s="4" customFormat="1" ht="126" spans="1:12">
      <c r="A33" s="20" t="s">
        <v>103</v>
      </c>
      <c r="B33" s="21" t="s">
        <v>18</v>
      </c>
      <c r="C33" s="22" t="s">
        <v>89</v>
      </c>
      <c r="D33" s="23">
        <v>11181</v>
      </c>
      <c r="E33" s="22" t="s">
        <v>104</v>
      </c>
      <c r="F33" s="24" t="s">
        <v>105</v>
      </c>
      <c r="G33" s="24" t="s">
        <v>106</v>
      </c>
      <c r="H33" s="25">
        <v>259200</v>
      </c>
      <c r="I33" s="25">
        <f>+Tabla1[[#This Row],[Monto Facturado DOP]]</f>
        <v>259200</v>
      </c>
      <c r="J33" s="25">
        <f>+Tabla1[[#This Row],[Monto Pagado DOP]]-Tabla1[[#This Row],[Monto Facturado DOP]]</f>
        <v>0</v>
      </c>
      <c r="K33" s="24" t="s">
        <v>23</v>
      </c>
      <c r="L33" s="31">
        <f>+Tabla1[[#This Row],[Fecha de Documento]]+15</f>
        <v>45587</v>
      </c>
    </row>
    <row r="34" s="4" customFormat="1" ht="110.25" spans="1:12">
      <c r="A34" s="20" t="s">
        <v>107</v>
      </c>
      <c r="B34" s="21" t="s">
        <v>18</v>
      </c>
      <c r="C34" s="22" t="s">
        <v>89</v>
      </c>
      <c r="D34" s="23">
        <v>11186</v>
      </c>
      <c r="E34" s="22" t="s">
        <v>108</v>
      </c>
      <c r="F34" s="24" t="s">
        <v>109</v>
      </c>
      <c r="G34" s="24" t="s">
        <v>110</v>
      </c>
      <c r="H34" s="25">
        <v>8190</v>
      </c>
      <c r="I34" s="25">
        <f>+Tabla1[[#This Row],[Monto Facturado DOP]]</f>
        <v>8190</v>
      </c>
      <c r="J34" s="25">
        <f>+Tabla1[[#This Row],[Monto Pagado DOP]]-Tabla1[[#This Row],[Monto Facturado DOP]]</f>
        <v>0</v>
      </c>
      <c r="K34" s="24" t="s">
        <v>23</v>
      </c>
      <c r="L34" s="31">
        <f>+Tabla1[[#This Row],[Fecha de Documento]]+15</f>
        <v>45587</v>
      </c>
    </row>
    <row r="35" s="4" customFormat="1" ht="110.25" spans="1:12">
      <c r="A35" s="20" t="s">
        <v>111</v>
      </c>
      <c r="B35" s="21" t="s">
        <v>18</v>
      </c>
      <c r="C35" s="22" t="s">
        <v>89</v>
      </c>
      <c r="D35" s="23">
        <v>11195</v>
      </c>
      <c r="E35" s="22" t="s">
        <v>112</v>
      </c>
      <c r="F35" s="24" t="s">
        <v>113</v>
      </c>
      <c r="G35" s="24" t="s">
        <v>114</v>
      </c>
      <c r="H35" s="25">
        <v>14280</v>
      </c>
      <c r="I35" s="25">
        <f>+Tabla1[[#This Row],[Monto Facturado DOP]]</f>
        <v>14280</v>
      </c>
      <c r="J35" s="25">
        <f>+Tabla1[[#This Row],[Monto Pagado DOP]]-Tabla1[[#This Row],[Monto Facturado DOP]]</f>
        <v>0</v>
      </c>
      <c r="K35" s="24" t="s">
        <v>23</v>
      </c>
      <c r="L35" s="31">
        <f>+Tabla1[[#This Row],[Fecha de Documento]]+15</f>
        <v>45587</v>
      </c>
    </row>
    <row r="36" s="4" customFormat="1" ht="110.25" spans="1:12">
      <c r="A36" s="20" t="s">
        <v>115</v>
      </c>
      <c r="B36" s="21" t="s">
        <v>18</v>
      </c>
      <c r="C36" s="22" t="s">
        <v>89</v>
      </c>
      <c r="D36" s="23">
        <v>11195</v>
      </c>
      <c r="E36" s="22" t="s">
        <v>116</v>
      </c>
      <c r="F36" s="24" t="s">
        <v>113</v>
      </c>
      <c r="G36" s="24" t="s">
        <v>114</v>
      </c>
      <c r="H36" s="25">
        <v>10680</v>
      </c>
      <c r="I36" s="25">
        <f>+Tabla1[[#This Row],[Monto Facturado DOP]]</f>
        <v>10680</v>
      </c>
      <c r="J36" s="25">
        <f>+Tabla1[[#This Row],[Monto Pagado DOP]]-Tabla1[[#This Row],[Monto Facturado DOP]]</f>
        <v>0</v>
      </c>
      <c r="K36" s="24" t="s">
        <v>23</v>
      </c>
      <c r="L36" s="31">
        <f>+Tabla1[[#This Row],[Fecha de Documento]]+15</f>
        <v>45587</v>
      </c>
    </row>
    <row r="37" s="4" customFormat="1" ht="110.25" spans="1:12">
      <c r="A37" s="20" t="s">
        <v>117</v>
      </c>
      <c r="B37" s="21" t="s">
        <v>18</v>
      </c>
      <c r="C37" s="22" t="s">
        <v>89</v>
      </c>
      <c r="D37" s="23">
        <v>11195</v>
      </c>
      <c r="E37" s="22" t="s">
        <v>36</v>
      </c>
      <c r="F37" s="24" t="s">
        <v>113</v>
      </c>
      <c r="G37" s="24" t="s">
        <v>114</v>
      </c>
      <c r="H37" s="25">
        <v>6000</v>
      </c>
      <c r="I37" s="25">
        <f>+Tabla1[[#This Row],[Monto Facturado DOP]]</f>
        <v>6000</v>
      </c>
      <c r="J37" s="25">
        <f>+Tabla1[[#This Row],[Monto Pagado DOP]]-Tabla1[[#This Row],[Monto Facturado DOP]]</f>
        <v>0</v>
      </c>
      <c r="K37" s="24" t="s">
        <v>23</v>
      </c>
      <c r="L37" s="31">
        <f>+Tabla1[[#This Row],[Fecha de Documento]]+15</f>
        <v>45587</v>
      </c>
    </row>
    <row r="38" s="4" customFormat="1" ht="157.5" spans="1:12">
      <c r="A38" s="20" t="s">
        <v>118</v>
      </c>
      <c r="B38" s="21" t="s">
        <v>18</v>
      </c>
      <c r="C38" s="22" t="s">
        <v>119</v>
      </c>
      <c r="D38" s="23">
        <v>11211</v>
      </c>
      <c r="E38" s="22" t="s">
        <v>120</v>
      </c>
      <c r="F38" s="24" t="s">
        <v>121</v>
      </c>
      <c r="G38" s="24" t="s">
        <v>122</v>
      </c>
      <c r="H38" s="25">
        <v>252520</v>
      </c>
      <c r="I38" s="25">
        <f>+Tabla1[[#This Row],[Monto Facturado DOP]]</f>
        <v>252520</v>
      </c>
      <c r="J38" s="25">
        <f>+Tabla1[[#This Row],[Monto Pagado DOP]]-Tabla1[[#This Row],[Monto Facturado DOP]]</f>
        <v>0</v>
      </c>
      <c r="K38" s="24" t="s">
        <v>23</v>
      </c>
      <c r="L38" s="31">
        <f>+Tabla1[[#This Row],[Fecha de Documento]]+15</f>
        <v>45588</v>
      </c>
    </row>
    <row r="39" s="4" customFormat="1" ht="94.5" spans="1:12">
      <c r="A39" s="20" t="s">
        <v>123</v>
      </c>
      <c r="B39" s="21" t="s">
        <v>18</v>
      </c>
      <c r="C39" s="22" t="s">
        <v>119</v>
      </c>
      <c r="D39" s="23">
        <v>11219</v>
      </c>
      <c r="E39" s="22" t="s">
        <v>100</v>
      </c>
      <c r="F39" s="24" t="s">
        <v>26</v>
      </c>
      <c r="G39" s="24" t="s">
        <v>124</v>
      </c>
      <c r="H39" s="25">
        <v>38112</v>
      </c>
      <c r="I39" s="25">
        <f>+Tabla1[[#This Row],[Monto Facturado DOP]]</f>
        <v>38112</v>
      </c>
      <c r="J39" s="25">
        <f>+Tabla1[[#This Row],[Monto Pagado DOP]]-Tabla1[[#This Row],[Monto Facturado DOP]]</f>
        <v>0</v>
      </c>
      <c r="K39" s="24" t="s">
        <v>23</v>
      </c>
      <c r="L39" s="31">
        <f>+Tabla1[[#This Row],[Fecha de Documento]]+15</f>
        <v>45588</v>
      </c>
    </row>
    <row r="40" s="4" customFormat="1" ht="110.25" spans="1:12">
      <c r="A40" s="20" t="s">
        <v>125</v>
      </c>
      <c r="B40" s="21" t="s">
        <v>18</v>
      </c>
      <c r="C40" s="22" t="s">
        <v>119</v>
      </c>
      <c r="D40" s="23">
        <v>11240</v>
      </c>
      <c r="E40" s="22" t="s">
        <v>68</v>
      </c>
      <c r="F40" s="24" t="s">
        <v>126</v>
      </c>
      <c r="G40" s="24" t="s">
        <v>127</v>
      </c>
      <c r="H40" s="25">
        <v>178569.4</v>
      </c>
      <c r="I40" s="25">
        <f>+Tabla1[[#This Row],[Monto Facturado DOP]]</f>
        <v>178569.4</v>
      </c>
      <c r="J40" s="25">
        <f>+Tabla1[[#This Row],[Monto Pagado DOP]]-Tabla1[[#This Row],[Monto Facturado DOP]]</f>
        <v>0</v>
      </c>
      <c r="K40" s="24" t="s">
        <v>23</v>
      </c>
      <c r="L40" s="31">
        <f>+Tabla1[[#This Row],[Fecha de Documento]]+15</f>
        <v>45588</v>
      </c>
    </row>
    <row r="41" s="4" customFormat="1" ht="94.5" spans="1:12">
      <c r="A41" s="20" t="s">
        <v>128</v>
      </c>
      <c r="B41" s="21" t="s">
        <v>18</v>
      </c>
      <c r="C41" s="22" t="s">
        <v>119</v>
      </c>
      <c r="D41" s="23">
        <v>11257</v>
      </c>
      <c r="E41" s="22" t="s">
        <v>72</v>
      </c>
      <c r="F41" s="24" t="s">
        <v>129</v>
      </c>
      <c r="G41" s="24" t="s">
        <v>130</v>
      </c>
      <c r="H41" s="25">
        <v>286978.2</v>
      </c>
      <c r="I41" s="25">
        <f>+Tabla1[[#This Row],[Monto Facturado DOP]]</f>
        <v>286978.2</v>
      </c>
      <c r="J41" s="25">
        <f>+Tabla1[[#This Row],[Monto Pagado DOP]]-Tabla1[[#This Row],[Monto Facturado DOP]]</f>
        <v>0</v>
      </c>
      <c r="K41" s="24" t="s">
        <v>23</v>
      </c>
      <c r="L41" s="31">
        <f>+Tabla1[[#This Row],[Fecha de Documento]]+15</f>
        <v>45588</v>
      </c>
    </row>
    <row r="42" s="4" customFormat="1" ht="126" spans="1:12">
      <c r="A42" s="20" t="s">
        <v>131</v>
      </c>
      <c r="B42" s="21" t="s">
        <v>18</v>
      </c>
      <c r="C42" s="22" t="s">
        <v>119</v>
      </c>
      <c r="D42" s="23">
        <v>11261</v>
      </c>
      <c r="E42" s="22" t="s">
        <v>19</v>
      </c>
      <c r="F42" s="24" t="s">
        <v>132</v>
      </c>
      <c r="G42" s="24" t="s">
        <v>133</v>
      </c>
      <c r="H42" s="25">
        <v>170338.51</v>
      </c>
      <c r="I42" s="25">
        <f>+Tabla1[[#This Row],[Monto Facturado DOP]]</f>
        <v>170338.51</v>
      </c>
      <c r="J42" s="25">
        <f>+Tabla1[[#This Row],[Monto Pagado DOP]]-Tabla1[[#This Row],[Monto Facturado DOP]]</f>
        <v>0</v>
      </c>
      <c r="K42" s="24" t="s">
        <v>23</v>
      </c>
      <c r="L42" s="31">
        <f>+Tabla1[[#This Row],[Fecha de Documento]]+15</f>
        <v>45588</v>
      </c>
    </row>
    <row r="43" s="4" customFormat="1" ht="94.5" spans="1:12">
      <c r="A43" s="20" t="s">
        <v>134</v>
      </c>
      <c r="B43" s="21" t="s">
        <v>18</v>
      </c>
      <c r="C43" s="22" t="s">
        <v>119</v>
      </c>
      <c r="D43" s="23">
        <v>11263</v>
      </c>
      <c r="E43" s="22" t="s">
        <v>100</v>
      </c>
      <c r="F43" s="24" t="s">
        <v>26</v>
      </c>
      <c r="G43" s="24" t="s">
        <v>135</v>
      </c>
      <c r="H43" s="25">
        <v>50160</v>
      </c>
      <c r="I43" s="25">
        <f>+Tabla1[[#This Row],[Monto Facturado DOP]]</f>
        <v>50160</v>
      </c>
      <c r="J43" s="25">
        <f>+Tabla1[[#This Row],[Monto Pagado DOP]]-Tabla1[[#This Row],[Monto Facturado DOP]]</f>
        <v>0</v>
      </c>
      <c r="K43" s="24" t="s">
        <v>23</v>
      </c>
      <c r="L43" s="31">
        <f>+Tabla1[[#This Row],[Fecha de Documento]]+15</f>
        <v>45588</v>
      </c>
    </row>
    <row r="44" s="4" customFormat="1" ht="94.5" spans="1:12">
      <c r="A44" s="20" t="s">
        <v>136</v>
      </c>
      <c r="B44" s="21" t="s">
        <v>18</v>
      </c>
      <c r="C44" s="22" t="s">
        <v>119</v>
      </c>
      <c r="D44" s="23">
        <v>11265</v>
      </c>
      <c r="E44" s="22" t="s">
        <v>100</v>
      </c>
      <c r="F44" s="24" t="s">
        <v>26</v>
      </c>
      <c r="G44" s="24" t="s">
        <v>137</v>
      </c>
      <c r="H44" s="25">
        <v>22088.89</v>
      </c>
      <c r="I44" s="25">
        <f>+Tabla1[[#This Row],[Monto Facturado DOP]]</f>
        <v>22088.89</v>
      </c>
      <c r="J44" s="25">
        <f>+Tabla1[[#This Row],[Monto Pagado DOP]]-Tabla1[[#This Row],[Monto Facturado DOP]]</f>
        <v>0</v>
      </c>
      <c r="K44" s="24" t="s">
        <v>23</v>
      </c>
      <c r="L44" s="31">
        <f>+Tabla1[[#This Row],[Fecha de Documento]]+15</f>
        <v>45588</v>
      </c>
    </row>
    <row r="45" s="4" customFormat="1" ht="141.75" spans="1:12">
      <c r="A45" s="20" t="s">
        <v>138</v>
      </c>
      <c r="B45" s="21" t="s">
        <v>18</v>
      </c>
      <c r="C45" s="22" t="s">
        <v>119</v>
      </c>
      <c r="D45" s="23">
        <v>11267</v>
      </c>
      <c r="E45" s="22" t="s">
        <v>59</v>
      </c>
      <c r="F45" s="24" t="s">
        <v>139</v>
      </c>
      <c r="G45" s="24" t="s">
        <v>140</v>
      </c>
      <c r="H45" s="25">
        <v>721441</v>
      </c>
      <c r="I45" s="25">
        <f>+Tabla1[[#This Row],[Monto Facturado DOP]]</f>
        <v>721441</v>
      </c>
      <c r="J45" s="25">
        <f>+Tabla1[[#This Row],[Monto Pagado DOP]]-Tabla1[[#This Row],[Monto Facturado DOP]]</f>
        <v>0</v>
      </c>
      <c r="K45" s="24" t="s">
        <v>23</v>
      </c>
      <c r="L45" s="31">
        <f>+Tabla1[[#This Row],[Fecha de Documento]]+15</f>
        <v>45588</v>
      </c>
    </row>
    <row r="46" s="4" customFormat="1" ht="141.75" spans="1:12">
      <c r="A46" s="20" t="s">
        <v>141</v>
      </c>
      <c r="B46" s="21" t="s">
        <v>18</v>
      </c>
      <c r="C46" s="22" t="s">
        <v>119</v>
      </c>
      <c r="D46" s="23">
        <v>11269</v>
      </c>
      <c r="E46" s="22" t="s">
        <v>19</v>
      </c>
      <c r="F46" s="24" t="s">
        <v>142</v>
      </c>
      <c r="G46" s="24" t="s">
        <v>143</v>
      </c>
      <c r="H46" s="25">
        <v>625888.77</v>
      </c>
      <c r="I46" s="25">
        <f>+Tabla1[[#This Row],[Monto Facturado DOP]]</f>
        <v>625888.77</v>
      </c>
      <c r="J46" s="25">
        <f>+Tabla1[[#This Row],[Monto Pagado DOP]]-Tabla1[[#This Row],[Monto Facturado DOP]]</f>
        <v>0</v>
      </c>
      <c r="K46" s="24" t="s">
        <v>23</v>
      </c>
      <c r="L46" s="31">
        <f>+Tabla1[[#This Row],[Fecha de Documento]]+15</f>
        <v>45588</v>
      </c>
    </row>
    <row r="47" s="4" customFormat="1" ht="94.5" spans="1:12">
      <c r="A47" s="20" t="s">
        <v>144</v>
      </c>
      <c r="B47" s="21" t="s">
        <v>18</v>
      </c>
      <c r="C47" s="22" t="s">
        <v>145</v>
      </c>
      <c r="D47" s="23">
        <v>11275</v>
      </c>
      <c r="E47" s="22" t="s">
        <v>68</v>
      </c>
      <c r="F47" s="24" t="s">
        <v>33</v>
      </c>
      <c r="G47" s="24" t="s">
        <v>146</v>
      </c>
      <c r="H47" s="25">
        <v>442500</v>
      </c>
      <c r="I47" s="25">
        <f>+Tabla1[[#This Row],[Monto Facturado DOP]]</f>
        <v>442500</v>
      </c>
      <c r="J47" s="25">
        <f>+Tabla1[[#This Row],[Monto Pagado DOP]]-Tabla1[[#This Row],[Monto Facturado DOP]]</f>
        <v>0</v>
      </c>
      <c r="K47" s="24" t="s">
        <v>23</v>
      </c>
      <c r="L47" s="31">
        <f>+Tabla1[[#This Row],[Fecha de Documento]]+15</f>
        <v>45589</v>
      </c>
    </row>
    <row r="48" s="4" customFormat="1" ht="110.25" spans="1:12">
      <c r="A48" s="20" t="s">
        <v>147</v>
      </c>
      <c r="B48" s="21" t="s">
        <v>18</v>
      </c>
      <c r="C48" s="22" t="s">
        <v>145</v>
      </c>
      <c r="D48" s="23">
        <v>11290</v>
      </c>
      <c r="E48" s="22" t="s">
        <v>100</v>
      </c>
      <c r="F48" s="24" t="s">
        <v>26</v>
      </c>
      <c r="G48" s="24" t="s">
        <v>148</v>
      </c>
      <c r="H48" s="25">
        <v>17840.64</v>
      </c>
      <c r="I48" s="25">
        <f>+Tabla1[[#This Row],[Monto Facturado DOP]]</f>
        <v>17840.64</v>
      </c>
      <c r="J48" s="25">
        <f>+Tabla1[[#This Row],[Monto Pagado DOP]]-Tabla1[[#This Row],[Monto Facturado DOP]]</f>
        <v>0</v>
      </c>
      <c r="K48" s="24" t="s">
        <v>23</v>
      </c>
      <c r="L48" s="31">
        <f>+Tabla1[[#This Row],[Fecha de Documento]]+15</f>
        <v>45589</v>
      </c>
    </row>
    <row r="49" s="4" customFormat="1" ht="126" spans="1:12">
      <c r="A49" s="20" t="s">
        <v>149</v>
      </c>
      <c r="B49" s="21" t="s">
        <v>18</v>
      </c>
      <c r="C49" s="22" t="s">
        <v>145</v>
      </c>
      <c r="D49" s="23">
        <v>11305</v>
      </c>
      <c r="E49" s="22" t="s">
        <v>150</v>
      </c>
      <c r="F49" s="24" t="s">
        <v>41</v>
      </c>
      <c r="G49" s="24" t="s">
        <v>151</v>
      </c>
      <c r="H49" s="25">
        <v>9956.25</v>
      </c>
      <c r="I49" s="25">
        <f>+Tabla1[[#This Row],[Monto Facturado DOP]]</f>
        <v>9956.25</v>
      </c>
      <c r="J49" s="25">
        <f>+Tabla1[[#This Row],[Monto Pagado DOP]]-Tabla1[[#This Row],[Monto Facturado DOP]]</f>
        <v>0</v>
      </c>
      <c r="K49" s="24" t="s">
        <v>23</v>
      </c>
      <c r="L49" s="31">
        <f>+Tabla1[[#This Row],[Fecha de Documento]]+15</f>
        <v>45589</v>
      </c>
    </row>
    <row r="50" s="4" customFormat="1" ht="126" spans="1:12">
      <c r="A50" s="20" t="s">
        <v>152</v>
      </c>
      <c r="B50" s="21" t="s">
        <v>18</v>
      </c>
      <c r="C50" s="22" t="s">
        <v>145</v>
      </c>
      <c r="D50" s="23">
        <v>11307</v>
      </c>
      <c r="E50" s="22" t="s">
        <v>36</v>
      </c>
      <c r="F50" s="24" t="s">
        <v>26</v>
      </c>
      <c r="G50" s="24" t="s">
        <v>153</v>
      </c>
      <c r="H50" s="25">
        <v>221145.57</v>
      </c>
      <c r="I50" s="25">
        <f>+Tabla1[[#This Row],[Monto Facturado DOP]]</f>
        <v>221145.57</v>
      </c>
      <c r="J50" s="25">
        <f>+Tabla1[[#This Row],[Monto Pagado DOP]]-Tabla1[[#This Row],[Monto Facturado DOP]]</f>
        <v>0</v>
      </c>
      <c r="K50" s="24" t="s">
        <v>23</v>
      </c>
      <c r="L50" s="31">
        <f>+Tabla1[[#This Row],[Fecha de Documento]]+15</f>
        <v>45589</v>
      </c>
    </row>
    <row r="51" s="4" customFormat="1" ht="110.25" spans="1:12">
      <c r="A51" s="20" t="s">
        <v>154</v>
      </c>
      <c r="B51" s="21" t="s">
        <v>18</v>
      </c>
      <c r="C51" s="22" t="s">
        <v>145</v>
      </c>
      <c r="D51" s="23">
        <v>11311</v>
      </c>
      <c r="E51" s="22" t="s">
        <v>19</v>
      </c>
      <c r="F51" s="24" t="s">
        <v>155</v>
      </c>
      <c r="G51" s="24" t="s">
        <v>156</v>
      </c>
      <c r="H51" s="25">
        <v>10804.43</v>
      </c>
      <c r="I51" s="25">
        <f>+Tabla1[[#This Row],[Monto Facturado DOP]]</f>
        <v>10804.43</v>
      </c>
      <c r="J51" s="25">
        <f>+Tabla1[[#This Row],[Monto Pagado DOP]]-Tabla1[[#This Row],[Monto Facturado DOP]]</f>
        <v>0</v>
      </c>
      <c r="K51" s="24" t="s">
        <v>23</v>
      </c>
      <c r="L51" s="31">
        <f>+Tabla1[[#This Row],[Fecha de Documento]]+15</f>
        <v>45589</v>
      </c>
    </row>
    <row r="52" s="4" customFormat="1" ht="126" spans="1:12">
      <c r="A52" s="20" t="s">
        <v>157</v>
      </c>
      <c r="B52" s="21" t="s">
        <v>18</v>
      </c>
      <c r="C52" s="22" t="s">
        <v>145</v>
      </c>
      <c r="D52" s="23">
        <v>11316</v>
      </c>
      <c r="E52" s="22" t="s">
        <v>36</v>
      </c>
      <c r="F52" s="24" t="s">
        <v>158</v>
      </c>
      <c r="G52" s="24" t="s">
        <v>159</v>
      </c>
      <c r="H52" s="25">
        <v>97704</v>
      </c>
      <c r="I52" s="25">
        <f>+Tabla1[[#This Row],[Monto Facturado DOP]]</f>
        <v>97704</v>
      </c>
      <c r="J52" s="25">
        <f>+Tabla1[[#This Row],[Monto Pagado DOP]]-Tabla1[[#This Row],[Monto Facturado DOP]]</f>
        <v>0</v>
      </c>
      <c r="K52" s="24" t="s">
        <v>23</v>
      </c>
      <c r="L52" s="31">
        <f>+Tabla1[[#This Row],[Fecha de Documento]]+15</f>
        <v>45589</v>
      </c>
    </row>
    <row r="53" s="4" customFormat="1" ht="110.25" spans="1:12">
      <c r="A53" s="20" t="s">
        <v>160</v>
      </c>
      <c r="B53" s="21" t="s">
        <v>18</v>
      </c>
      <c r="C53" s="22" t="s">
        <v>145</v>
      </c>
      <c r="D53" s="23">
        <v>11319</v>
      </c>
      <c r="E53" s="22" t="s">
        <v>161</v>
      </c>
      <c r="F53" s="24" t="s">
        <v>162</v>
      </c>
      <c r="G53" s="24" t="s">
        <v>163</v>
      </c>
      <c r="H53" s="25">
        <v>44179.2</v>
      </c>
      <c r="I53" s="25">
        <f>+Tabla1[[#This Row],[Monto Facturado DOP]]</f>
        <v>44179.2</v>
      </c>
      <c r="J53" s="25">
        <f>+Tabla1[[#This Row],[Monto Pagado DOP]]-Tabla1[[#This Row],[Monto Facturado DOP]]</f>
        <v>0</v>
      </c>
      <c r="K53" s="24" t="s">
        <v>23</v>
      </c>
      <c r="L53" s="31">
        <f>+Tabla1[[#This Row],[Fecha de Documento]]+15</f>
        <v>45589</v>
      </c>
    </row>
    <row r="54" s="4" customFormat="1" ht="94.5" spans="1:12">
      <c r="A54" s="20" t="s">
        <v>164</v>
      </c>
      <c r="B54" s="21" t="s">
        <v>18</v>
      </c>
      <c r="C54" s="22" t="s">
        <v>145</v>
      </c>
      <c r="D54" s="23">
        <v>11322</v>
      </c>
      <c r="E54" s="22" t="s">
        <v>63</v>
      </c>
      <c r="F54" s="24" t="s">
        <v>41</v>
      </c>
      <c r="G54" s="24" t="s">
        <v>165</v>
      </c>
      <c r="H54" s="25">
        <v>23688.8</v>
      </c>
      <c r="I54" s="25">
        <f>+Tabla1[[#This Row],[Monto Facturado DOP]]</f>
        <v>23688.8</v>
      </c>
      <c r="J54" s="25">
        <f>+Tabla1[[#This Row],[Monto Pagado DOP]]-Tabla1[[#This Row],[Monto Facturado DOP]]</f>
        <v>0</v>
      </c>
      <c r="K54" s="24" t="s">
        <v>23</v>
      </c>
      <c r="L54" s="31">
        <f>+Tabla1[[#This Row],[Fecha de Documento]]+15</f>
        <v>45589</v>
      </c>
    </row>
    <row r="55" s="4" customFormat="1" ht="110.25" spans="1:12">
      <c r="A55" s="20" t="s">
        <v>166</v>
      </c>
      <c r="B55" s="21" t="s">
        <v>18</v>
      </c>
      <c r="C55" s="22" t="s">
        <v>145</v>
      </c>
      <c r="D55" s="23">
        <v>11333</v>
      </c>
      <c r="E55" s="22" t="s">
        <v>100</v>
      </c>
      <c r="F55" s="24" t="s">
        <v>26</v>
      </c>
      <c r="G55" s="24" t="s">
        <v>167</v>
      </c>
      <c r="H55" s="25">
        <v>82836</v>
      </c>
      <c r="I55" s="25">
        <f>+Tabla1[[#This Row],[Monto Facturado DOP]]</f>
        <v>82836</v>
      </c>
      <c r="J55" s="25">
        <f>+Tabla1[[#This Row],[Monto Pagado DOP]]-Tabla1[[#This Row],[Monto Facturado DOP]]</f>
        <v>0</v>
      </c>
      <c r="K55" s="24" t="s">
        <v>23</v>
      </c>
      <c r="L55" s="31">
        <f>+Tabla1[[#This Row],[Fecha de Documento]]+15</f>
        <v>45589</v>
      </c>
    </row>
    <row r="56" s="4" customFormat="1" ht="157.5" spans="1:12">
      <c r="A56" s="20" t="s">
        <v>168</v>
      </c>
      <c r="B56" s="21" t="s">
        <v>18</v>
      </c>
      <c r="C56" s="22" t="s">
        <v>145</v>
      </c>
      <c r="D56" s="23">
        <v>11339</v>
      </c>
      <c r="E56" s="22" t="s">
        <v>68</v>
      </c>
      <c r="F56" s="24" t="s">
        <v>169</v>
      </c>
      <c r="G56" s="24" t="s">
        <v>170</v>
      </c>
      <c r="H56" s="25">
        <v>967128</v>
      </c>
      <c r="I56" s="25">
        <f>+Tabla1[[#This Row],[Monto Facturado DOP]]</f>
        <v>967128</v>
      </c>
      <c r="J56" s="25">
        <f>+Tabla1[[#This Row],[Monto Pagado DOP]]-Tabla1[[#This Row],[Monto Facturado DOP]]</f>
        <v>0</v>
      </c>
      <c r="K56" s="24" t="s">
        <v>23</v>
      </c>
      <c r="L56" s="31">
        <f>+Tabla1[[#This Row],[Fecha de Documento]]+15</f>
        <v>45589</v>
      </c>
    </row>
    <row r="57" s="4" customFormat="1" ht="126" spans="1:12">
      <c r="A57" s="20" t="s">
        <v>171</v>
      </c>
      <c r="B57" s="21" t="s">
        <v>18</v>
      </c>
      <c r="C57" s="22" t="s">
        <v>145</v>
      </c>
      <c r="D57" s="23">
        <v>11346</v>
      </c>
      <c r="E57" s="22" t="s">
        <v>20</v>
      </c>
      <c r="F57" s="24" t="s">
        <v>172</v>
      </c>
      <c r="G57" s="24" t="s">
        <v>173</v>
      </c>
      <c r="H57" s="25">
        <v>56640</v>
      </c>
      <c r="I57" s="25">
        <f>+Tabla1[[#This Row],[Monto Facturado DOP]]</f>
        <v>56640</v>
      </c>
      <c r="J57" s="25">
        <f>+Tabla1[[#This Row],[Monto Pagado DOP]]-Tabla1[[#This Row],[Monto Facturado DOP]]</f>
        <v>0</v>
      </c>
      <c r="K57" s="24" t="s">
        <v>23</v>
      </c>
      <c r="L57" s="31">
        <f>+Tabla1[[#This Row],[Fecha de Documento]]+15</f>
        <v>45589</v>
      </c>
    </row>
    <row r="58" s="4" customFormat="1" ht="110.25" spans="1:12">
      <c r="A58" s="20" t="s">
        <v>174</v>
      </c>
      <c r="B58" s="21" t="s">
        <v>18</v>
      </c>
      <c r="C58" s="22" t="s">
        <v>175</v>
      </c>
      <c r="D58" s="23">
        <v>11372</v>
      </c>
      <c r="E58" s="22" t="s">
        <v>75</v>
      </c>
      <c r="F58" s="24" t="s">
        <v>176</v>
      </c>
      <c r="G58" s="24" t="s">
        <v>177</v>
      </c>
      <c r="H58" s="25">
        <v>268568</v>
      </c>
      <c r="I58" s="25">
        <f>+Tabla1[[#This Row],[Monto Facturado DOP]]</f>
        <v>268568</v>
      </c>
      <c r="J58" s="25">
        <f>+Tabla1[[#This Row],[Monto Pagado DOP]]-Tabla1[[#This Row],[Monto Facturado DOP]]</f>
        <v>0</v>
      </c>
      <c r="K58" s="24" t="s">
        <v>23</v>
      </c>
      <c r="L58" s="31">
        <f>+Tabla1[[#This Row],[Fecha de Documento]]+15</f>
        <v>45590</v>
      </c>
    </row>
    <row r="59" s="4" customFormat="1" ht="94.5" spans="1:12">
      <c r="A59" s="20" t="s">
        <v>178</v>
      </c>
      <c r="B59" s="21" t="s">
        <v>18</v>
      </c>
      <c r="C59" s="22" t="s">
        <v>175</v>
      </c>
      <c r="D59" s="23">
        <v>11375</v>
      </c>
      <c r="E59" s="22" t="s">
        <v>179</v>
      </c>
      <c r="F59" s="24" t="s">
        <v>180</v>
      </c>
      <c r="G59" s="24" t="s">
        <v>181</v>
      </c>
      <c r="H59" s="25">
        <v>40850</v>
      </c>
      <c r="I59" s="25">
        <f>+Tabla1[[#This Row],[Monto Facturado DOP]]</f>
        <v>40850</v>
      </c>
      <c r="J59" s="25">
        <f>+Tabla1[[#This Row],[Monto Pagado DOP]]-Tabla1[[#This Row],[Monto Facturado DOP]]</f>
        <v>0</v>
      </c>
      <c r="K59" s="24" t="s">
        <v>23</v>
      </c>
      <c r="L59" s="31">
        <f>+Tabla1[[#This Row],[Fecha de Documento]]+15</f>
        <v>45590</v>
      </c>
    </row>
    <row r="60" s="4" customFormat="1" ht="110.25" spans="1:12">
      <c r="A60" s="20" t="s">
        <v>182</v>
      </c>
      <c r="B60" s="21" t="s">
        <v>18</v>
      </c>
      <c r="C60" s="22" t="s">
        <v>175</v>
      </c>
      <c r="D60" s="23">
        <v>11397</v>
      </c>
      <c r="E60" s="22" t="s">
        <v>183</v>
      </c>
      <c r="F60" s="24" t="s">
        <v>184</v>
      </c>
      <c r="G60" s="24" t="s">
        <v>185</v>
      </c>
      <c r="H60" s="25">
        <v>140277.22</v>
      </c>
      <c r="I60" s="25">
        <f>+Tabla1[[#This Row],[Monto Facturado DOP]]</f>
        <v>140277.22</v>
      </c>
      <c r="J60" s="25">
        <f>+Tabla1[[#This Row],[Monto Pagado DOP]]-Tabla1[[#This Row],[Monto Facturado DOP]]</f>
        <v>0</v>
      </c>
      <c r="K60" s="24" t="s">
        <v>23</v>
      </c>
      <c r="L60" s="31">
        <f>+Tabla1[[#This Row],[Fecha de Documento]]+15</f>
        <v>45590</v>
      </c>
    </row>
    <row r="61" s="4" customFormat="1" ht="141.75" spans="1:12">
      <c r="A61" s="20" t="s">
        <v>186</v>
      </c>
      <c r="B61" s="21" t="s">
        <v>18</v>
      </c>
      <c r="C61" s="22" t="s">
        <v>175</v>
      </c>
      <c r="D61" s="23">
        <v>11401</v>
      </c>
      <c r="E61" s="22" t="s">
        <v>19</v>
      </c>
      <c r="F61" s="24" t="s">
        <v>187</v>
      </c>
      <c r="G61" s="24" t="s">
        <v>188</v>
      </c>
      <c r="H61" s="25">
        <v>16367.74</v>
      </c>
      <c r="I61" s="25">
        <f>+Tabla1[[#This Row],[Monto Facturado DOP]]</f>
        <v>16367.74</v>
      </c>
      <c r="J61" s="25">
        <f>+Tabla1[[#This Row],[Monto Pagado DOP]]-Tabla1[[#This Row],[Monto Facturado DOP]]</f>
        <v>0</v>
      </c>
      <c r="K61" s="24" t="s">
        <v>23</v>
      </c>
      <c r="L61" s="31">
        <f>+Tabla1[[#This Row],[Fecha de Documento]]+15</f>
        <v>45590</v>
      </c>
    </row>
    <row r="62" s="4" customFormat="1" ht="110.25" spans="1:12">
      <c r="A62" s="20" t="s">
        <v>189</v>
      </c>
      <c r="B62" s="21" t="s">
        <v>18</v>
      </c>
      <c r="C62" s="22" t="s">
        <v>175</v>
      </c>
      <c r="D62" s="23">
        <v>11408</v>
      </c>
      <c r="E62" s="22" t="s">
        <v>36</v>
      </c>
      <c r="F62" s="24" t="s">
        <v>190</v>
      </c>
      <c r="G62" s="24" t="s">
        <v>191</v>
      </c>
      <c r="H62" s="25">
        <v>185034</v>
      </c>
      <c r="I62" s="25">
        <f>+Tabla1[[#This Row],[Monto Facturado DOP]]</f>
        <v>185034</v>
      </c>
      <c r="J62" s="25">
        <f>+Tabla1[[#This Row],[Monto Pagado DOP]]-Tabla1[[#This Row],[Monto Facturado DOP]]</f>
        <v>0</v>
      </c>
      <c r="K62" s="24" t="s">
        <v>23</v>
      </c>
      <c r="L62" s="31">
        <f>+Tabla1[[#This Row],[Fecha de Documento]]+15</f>
        <v>45590</v>
      </c>
    </row>
    <row r="63" s="4" customFormat="1" ht="141.75" spans="1:12">
      <c r="A63" s="20" t="s">
        <v>192</v>
      </c>
      <c r="B63" s="21" t="s">
        <v>18</v>
      </c>
      <c r="C63" s="22" t="s">
        <v>175</v>
      </c>
      <c r="D63" s="23">
        <v>11421</v>
      </c>
      <c r="E63" s="22" t="s">
        <v>81</v>
      </c>
      <c r="F63" s="24" t="s">
        <v>46</v>
      </c>
      <c r="G63" s="24" t="s">
        <v>193</v>
      </c>
      <c r="H63" s="25">
        <v>2916885</v>
      </c>
      <c r="I63" s="25">
        <f>+Tabla1[[#This Row],[Monto Facturado DOP]]</f>
        <v>2916885</v>
      </c>
      <c r="J63" s="25">
        <f>+Tabla1[[#This Row],[Monto Pagado DOP]]-Tabla1[[#This Row],[Monto Facturado DOP]]</f>
        <v>0</v>
      </c>
      <c r="K63" s="24" t="s">
        <v>23</v>
      </c>
      <c r="L63" s="31">
        <f>+Tabla1[[#This Row],[Fecha de Documento]]+15</f>
        <v>45590</v>
      </c>
    </row>
    <row r="64" s="4" customFormat="1" ht="141.75" spans="1:12">
      <c r="A64" s="20" t="s">
        <v>194</v>
      </c>
      <c r="B64" s="21" t="s">
        <v>18</v>
      </c>
      <c r="C64" s="22" t="s">
        <v>175</v>
      </c>
      <c r="D64" s="23">
        <v>11423</v>
      </c>
      <c r="E64" s="22" t="s">
        <v>44</v>
      </c>
      <c r="F64" s="24" t="s">
        <v>195</v>
      </c>
      <c r="G64" s="24" t="s">
        <v>196</v>
      </c>
      <c r="H64" s="25">
        <v>65554.04</v>
      </c>
      <c r="I64" s="25">
        <f>+Tabla1[[#This Row],[Monto Facturado DOP]]</f>
        <v>65554.04</v>
      </c>
      <c r="J64" s="25">
        <f>+Tabla1[[#This Row],[Monto Pagado DOP]]-Tabla1[[#This Row],[Monto Facturado DOP]]</f>
        <v>0</v>
      </c>
      <c r="K64" s="24" t="s">
        <v>23</v>
      </c>
      <c r="L64" s="31">
        <f>+Tabla1[[#This Row],[Fecha de Documento]]+15</f>
        <v>45590</v>
      </c>
    </row>
    <row r="65" s="4" customFormat="1" ht="110.25" spans="1:12">
      <c r="A65" s="20" t="s">
        <v>197</v>
      </c>
      <c r="B65" s="21" t="s">
        <v>18</v>
      </c>
      <c r="C65" s="22" t="s">
        <v>175</v>
      </c>
      <c r="D65" s="23">
        <v>11431</v>
      </c>
      <c r="E65" s="22" t="s">
        <v>63</v>
      </c>
      <c r="F65" s="24" t="s">
        <v>198</v>
      </c>
      <c r="G65" s="24" t="s">
        <v>199</v>
      </c>
      <c r="H65" s="25">
        <v>85700</v>
      </c>
      <c r="I65" s="25">
        <f>+Tabla1[[#This Row],[Monto Facturado DOP]]</f>
        <v>85700</v>
      </c>
      <c r="J65" s="25">
        <f>+Tabla1[[#This Row],[Monto Pagado DOP]]-Tabla1[[#This Row],[Monto Facturado DOP]]</f>
        <v>0</v>
      </c>
      <c r="K65" s="24" t="s">
        <v>23</v>
      </c>
      <c r="L65" s="31">
        <f>+Tabla1[[#This Row],[Fecha de Documento]]+15</f>
        <v>45590</v>
      </c>
    </row>
    <row r="66" s="4" customFormat="1" ht="110.25" spans="1:12">
      <c r="A66" s="20" t="s">
        <v>200</v>
      </c>
      <c r="B66" s="21" t="s">
        <v>18</v>
      </c>
      <c r="C66" s="22" t="s">
        <v>201</v>
      </c>
      <c r="D66" s="23">
        <v>11464</v>
      </c>
      <c r="E66" s="22" t="s">
        <v>202</v>
      </c>
      <c r="F66" s="24" t="s">
        <v>203</v>
      </c>
      <c r="G66" s="24" t="s">
        <v>204</v>
      </c>
      <c r="H66" s="25">
        <v>177590</v>
      </c>
      <c r="I66" s="25">
        <f>+Tabla1[[#This Row],[Monto Facturado DOP]]</f>
        <v>177590</v>
      </c>
      <c r="J66" s="25">
        <f>+Tabla1[[#This Row],[Monto Pagado DOP]]-Tabla1[[#This Row],[Monto Facturado DOP]]</f>
        <v>0</v>
      </c>
      <c r="K66" s="24" t="s">
        <v>23</v>
      </c>
      <c r="L66" s="31">
        <f>+Tabla1[[#This Row],[Fecha de Documento]]+15</f>
        <v>45591</v>
      </c>
    </row>
    <row r="67" s="4" customFormat="1" ht="94.5" spans="1:12">
      <c r="A67" s="20" t="s">
        <v>205</v>
      </c>
      <c r="B67" s="21" t="s">
        <v>18</v>
      </c>
      <c r="C67" s="22" t="s">
        <v>201</v>
      </c>
      <c r="D67" s="23">
        <v>11467</v>
      </c>
      <c r="E67" s="22" t="s">
        <v>206</v>
      </c>
      <c r="F67" s="24" t="s">
        <v>207</v>
      </c>
      <c r="G67" s="24" t="s">
        <v>208</v>
      </c>
      <c r="H67" s="25">
        <v>97220.5</v>
      </c>
      <c r="I67" s="25">
        <f>+Tabla1[[#This Row],[Monto Facturado DOP]]</f>
        <v>97220.5</v>
      </c>
      <c r="J67" s="25">
        <f>+Tabla1[[#This Row],[Monto Pagado DOP]]-Tabla1[[#This Row],[Monto Facturado DOP]]</f>
        <v>0</v>
      </c>
      <c r="K67" s="24" t="s">
        <v>23</v>
      </c>
      <c r="L67" s="31">
        <f>+Tabla1[[#This Row],[Fecha de Documento]]+15</f>
        <v>45591</v>
      </c>
    </row>
    <row r="68" s="4" customFormat="1" ht="110.25" spans="1:12">
      <c r="A68" s="20" t="s">
        <v>209</v>
      </c>
      <c r="B68" s="21" t="s">
        <v>18</v>
      </c>
      <c r="C68" s="22" t="s">
        <v>201</v>
      </c>
      <c r="D68" s="23">
        <v>11470</v>
      </c>
      <c r="E68" s="22" t="s">
        <v>100</v>
      </c>
      <c r="F68" s="24" t="s">
        <v>26</v>
      </c>
      <c r="G68" s="24" t="s">
        <v>210</v>
      </c>
      <c r="H68" s="25">
        <v>59211.59</v>
      </c>
      <c r="I68" s="25">
        <f>+Tabla1[[#This Row],[Monto Facturado DOP]]</f>
        <v>59211.59</v>
      </c>
      <c r="J68" s="25">
        <f>+Tabla1[[#This Row],[Monto Pagado DOP]]-Tabla1[[#This Row],[Monto Facturado DOP]]</f>
        <v>0</v>
      </c>
      <c r="K68" s="24" t="s">
        <v>23</v>
      </c>
      <c r="L68" s="31">
        <f>+Tabla1[[#This Row],[Fecha de Documento]]+15</f>
        <v>45591</v>
      </c>
    </row>
    <row r="69" s="4" customFormat="1" ht="126" spans="1:12">
      <c r="A69" s="20" t="s">
        <v>211</v>
      </c>
      <c r="B69" s="21" t="s">
        <v>18</v>
      </c>
      <c r="C69" s="22" t="s">
        <v>201</v>
      </c>
      <c r="D69" s="23">
        <v>11472</v>
      </c>
      <c r="E69" s="22" t="s">
        <v>212</v>
      </c>
      <c r="F69" s="24" t="s">
        <v>213</v>
      </c>
      <c r="G69" s="24" t="s">
        <v>214</v>
      </c>
      <c r="H69" s="25">
        <v>95441</v>
      </c>
      <c r="I69" s="25">
        <f>+Tabla1[[#This Row],[Monto Facturado DOP]]</f>
        <v>95441</v>
      </c>
      <c r="J69" s="25">
        <f>+Tabla1[[#This Row],[Monto Pagado DOP]]-Tabla1[[#This Row],[Monto Facturado DOP]]</f>
        <v>0</v>
      </c>
      <c r="K69" s="24" t="s">
        <v>23</v>
      </c>
      <c r="L69" s="31">
        <f>+Tabla1[[#This Row],[Fecha de Documento]]+15</f>
        <v>45591</v>
      </c>
    </row>
    <row r="70" s="4" customFormat="1" ht="126" spans="1:12">
      <c r="A70" s="20" t="s">
        <v>215</v>
      </c>
      <c r="B70" s="21" t="s">
        <v>18</v>
      </c>
      <c r="C70" s="22" t="s">
        <v>201</v>
      </c>
      <c r="D70" s="23">
        <v>11485</v>
      </c>
      <c r="E70" s="22" t="s">
        <v>20</v>
      </c>
      <c r="F70" s="24" t="s">
        <v>216</v>
      </c>
      <c r="G70" s="24" t="s">
        <v>217</v>
      </c>
      <c r="H70" s="25">
        <v>14101</v>
      </c>
      <c r="I70" s="25">
        <f>+Tabla1[[#This Row],[Monto Facturado DOP]]</f>
        <v>14101</v>
      </c>
      <c r="J70" s="25">
        <f>+Tabla1[[#This Row],[Monto Pagado DOP]]-Tabla1[[#This Row],[Monto Facturado DOP]]</f>
        <v>0</v>
      </c>
      <c r="K70" s="24" t="s">
        <v>23</v>
      </c>
      <c r="L70" s="31">
        <f>+Tabla1[[#This Row],[Fecha de Documento]]+15</f>
        <v>45591</v>
      </c>
    </row>
    <row r="71" s="4" customFormat="1" ht="157.5" spans="1:12">
      <c r="A71" s="20" t="s">
        <v>218</v>
      </c>
      <c r="B71" s="21" t="s">
        <v>18</v>
      </c>
      <c r="C71" s="22" t="s">
        <v>201</v>
      </c>
      <c r="D71" s="23">
        <v>11489</v>
      </c>
      <c r="E71" s="22" t="s">
        <v>36</v>
      </c>
      <c r="F71" s="24" t="s">
        <v>219</v>
      </c>
      <c r="G71" s="24" t="s">
        <v>220</v>
      </c>
      <c r="H71" s="25">
        <v>183165.74</v>
      </c>
      <c r="I71" s="25">
        <f>+Tabla1[[#This Row],[Monto Facturado DOP]]</f>
        <v>183165.74</v>
      </c>
      <c r="J71" s="25">
        <f>+Tabla1[[#This Row],[Monto Pagado DOP]]-Tabla1[[#This Row],[Monto Facturado DOP]]</f>
        <v>0</v>
      </c>
      <c r="K71" s="24" t="s">
        <v>23</v>
      </c>
      <c r="L71" s="31">
        <f>+Tabla1[[#This Row],[Fecha de Documento]]+15</f>
        <v>45591</v>
      </c>
    </row>
    <row r="72" s="4" customFormat="1" ht="94.5" spans="1:12">
      <c r="A72" s="20" t="s">
        <v>221</v>
      </c>
      <c r="B72" s="21" t="s">
        <v>18</v>
      </c>
      <c r="C72" s="22" t="s">
        <v>201</v>
      </c>
      <c r="D72" s="23">
        <v>11491</v>
      </c>
      <c r="E72" s="22" t="s">
        <v>100</v>
      </c>
      <c r="F72" s="24" t="s">
        <v>26</v>
      </c>
      <c r="G72" s="24" t="s">
        <v>222</v>
      </c>
      <c r="H72" s="25">
        <v>22697.3</v>
      </c>
      <c r="I72" s="25">
        <f>+Tabla1[[#This Row],[Monto Facturado DOP]]</f>
        <v>22697.3</v>
      </c>
      <c r="J72" s="25">
        <f>+Tabla1[[#This Row],[Monto Pagado DOP]]-Tabla1[[#This Row],[Monto Facturado DOP]]</f>
        <v>0</v>
      </c>
      <c r="K72" s="24" t="s">
        <v>23</v>
      </c>
      <c r="L72" s="31">
        <f>+Tabla1[[#This Row],[Fecha de Documento]]+15</f>
        <v>45591</v>
      </c>
    </row>
    <row r="73" s="4" customFormat="1" ht="126" spans="1:12">
      <c r="A73" s="20" t="s">
        <v>223</v>
      </c>
      <c r="B73" s="21" t="s">
        <v>18</v>
      </c>
      <c r="C73" s="22" t="s">
        <v>224</v>
      </c>
      <c r="D73" s="23">
        <v>11511</v>
      </c>
      <c r="E73" s="22" t="s">
        <v>225</v>
      </c>
      <c r="F73" s="24" t="s">
        <v>113</v>
      </c>
      <c r="G73" s="24" t="s">
        <v>226</v>
      </c>
      <c r="H73" s="25">
        <v>16980</v>
      </c>
      <c r="I73" s="25">
        <f>+Tabla1[[#This Row],[Monto Facturado DOP]]</f>
        <v>16980</v>
      </c>
      <c r="J73" s="25">
        <f>+Tabla1[[#This Row],[Monto Pagado DOP]]-Tabla1[[#This Row],[Monto Facturado DOP]]</f>
        <v>0</v>
      </c>
      <c r="K73" s="24" t="s">
        <v>23</v>
      </c>
      <c r="L73" s="31">
        <f>+Tabla1[[#This Row],[Fecha de Documento]]+15</f>
        <v>45594</v>
      </c>
    </row>
    <row r="74" s="4" customFormat="1" ht="126" spans="1:12">
      <c r="A74" s="20" t="s">
        <v>227</v>
      </c>
      <c r="B74" s="21" t="s">
        <v>18</v>
      </c>
      <c r="C74" s="22" t="s">
        <v>224</v>
      </c>
      <c r="D74" s="23">
        <v>11537</v>
      </c>
      <c r="E74" s="22" t="s">
        <v>68</v>
      </c>
      <c r="F74" s="24" t="s">
        <v>228</v>
      </c>
      <c r="G74" s="24" t="s">
        <v>229</v>
      </c>
      <c r="H74" s="25">
        <v>97059.58</v>
      </c>
      <c r="I74" s="25">
        <f>+Tabla1[[#This Row],[Monto Facturado DOP]]</f>
        <v>97059.58</v>
      </c>
      <c r="J74" s="25">
        <f>+Tabla1[[#This Row],[Monto Pagado DOP]]-Tabla1[[#This Row],[Monto Facturado DOP]]</f>
        <v>0</v>
      </c>
      <c r="K74" s="24" t="s">
        <v>23</v>
      </c>
      <c r="L74" s="31">
        <f>+Tabla1[[#This Row],[Fecha de Documento]]+15</f>
        <v>45594</v>
      </c>
    </row>
    <row r="75" s="4" customFormat="1" ht="110.25" spans="1:12">
      <c r="A75" s="20" t="s">
        <v>230</v>
      </c>
      <c r="B75" s="21" t="s">
        <v>18</v>
      </c>
      <c r="C75" s="22" t="s">
        <v>224</v>
      </c>
      <c r="D75" s="23">
        <v>11549</v>
      </c>
      <c r="E75" s="22" t="s">
        <v>68</v>
      </c>
      <c r="F75" s="24" t="s">
        <v>231</v>
      </c>
      <c r="G75" s="24" t="s">
        <v>232</v>
      </c>
      <c r="H75" s="25">
        <v>7073.39</v>
      </c>
      <c r="I75" s="25">
        <f>+Tabla1[[#This Row],[Monto Facturado DOP]]</f>
        <v>7073.39</v>
      </c>
      <c r="J75" s="25">
        <f>+Tabla1[[#This Row],[Monto Pagado DOP]]-Tabla1[[#This Row],[Monto Facturado DOP]]</f>
        <v>0</v>
      </c>
      <c r="K75" s="24" t="s">
        <v>23</v>
      </c>
      <c r="L75" s="31">
        <f>+Tabla1[[#This Row],[Fecha de Documento]]+15</f>
        <v>45594</v>
      </c>
    </row>
    <row r="76" s="4" customFormat="1" ht="126" spans="1:12">
      <c r="A76" s="20" t="s">
        <v>233</v>
      </c>
      <c r="B76" s="21" t="s">
        <v>18</v>
      </c>
      <c r="C76" s="22" t="s">
        <v>224</v>
      </c>
      <c r="D76" s="23">
        <v>11552</v>
      </c>
      <c r="E76" s="22" t="s">
        <v>44</v>
      </c>
      <c r="F76" s="24" t="s">
        <v>234</v>
      </c>
      <c r="G76" s="24" t="s">
        <v>235</v>
      </c>
      <c r="H76" s="25">
        <v>21774.7</v>
      </c>
      <c r="I76" s="25">
        <f>+Tabla1[[#This Row],[Monto Facturado DOP]]</f>
        <v>21774.7</v>
      </c>
      <c r="J76" s="25">
        <f>+Tabla1[[#This Row],[Monto Pagado DOP]]-Tabla1[[#This Row],[Monto Facturado DOP]]</f>
        <v>0</v>
      </c>
      <c r="K76" s="24" t="s">
        <v>23</v>
      </c>
      <c r="L76" s="31">
        <f>+Tabla1[[#This Row],[Fecha de Documento]]+15</f>
        <v>45594</v>
      </c>
    </row>
    <row r="77" s="4" customFormat="1" ht="141.75" spans="1:12">
      <c r="A77" s="20" t="s">
        <v>236</v>
      </c>
      <c r="B77" s="21" t="s">
        <v>18</v>
      </c>
      <c r="C77" s="22" t="s">
        <v>224</v>
      </c>
      <c r="D77" s="23">
        <v>11554</v>
      </c>
      <c r="E77" s="22" t="s">
        <v>206</v>
      </c>
      <c r="F77" s="24" t="s">
        <v>237</v>
      </c>
      <c r="G77" s="24" t="s">
        <v>238</v>
      </c>
      <c r="H77" s="25">
        <v>67600</v>
      </c>
      <c r="I77" s="25">
        <f>+Tabla1[[#This Row],[Monto Facturado DOP]]</f>
        <v>67600</v>
      </c>
      <c r="J77" s="25">
        <f>+Tabla1[[#This Row],[Monto Pagado DOP]]-Tabla1[[#This Row],[Monto Facturado DOP]]</f>
        <v>0</v>
      </c>
      <c r="K77" s="24" t="s">
        <v>23</v>
      </c>
      <c r="L77" s="31">
        <f>+Tabla1[[#This Row],[Fecha de Documento]]+15</f>
        <v>45594</v>
      </c>
    </row>
    <row r="78" s="4" customFormat="1" ht="110.25" spans="1:12">
      <c r="A78" s="20" t="s">
        <v>239</v>
      </c>
      <c r="B78" s="21" t="s">
        <v>18</v>
      </c>
      <c r="C78" s="22" t="s">
        <v>224</v>
      </c>
      <c r="D78" s="23">
        <v>11566</v>
      </c>
      <c r="E78" s="22" t="s">
        <v>68</v>
      </c>
      <c r="F78" s="24" t="s">
        <v>231</v>
      </c>
      <c r="G78" s="24" t="s">
        <v>240</v>
      </c>
      <c r="H78" s="25">
        <v>75629.36</v>
      </c>
      <c r="I78" s="25">
        <f>+Tabla1[[#This Row],[Monto Facturado DOP]]</f>
        <v>75629.36</v>
      </c>
      <c r="J78" s="25">
        <f>+Tabla1[[#This Row],[Monto Pagado DOP]]-Tabla1[[#This Row],[Monto Facturado DOP]]</f>
        <v>0</v>
      </c>
      <c r="K78" s="24" t="s">
        <v>23</v>
      </c>
      <c r="L78" s="31">
        <f>+Tabla1[[#This Row],[Fecha de Documento]]+15</f>
        <v>45594</v>
      </c>
    </row>
    <row r="79" s="4" customFormat="1" ht="173.25" spans="1:12">
      <c r="A79" s="20" t="s">
        <v>241</v>
      </c>
      <c r="B79" s="21" t="s">
        <v>18</v>
      </c>
      <c r="C79" s="22" t="s">
        <v>242</v>
      </c>
      <c r="D79" s="23">
        <v>11574</v>
      </c>
      <c r="E79" s="22" t="s">
        <v>36</v>
      </c>
      <c r="F79" s="24" t="s">
        <v>243</v>
      </c>
      <c r="G79" s="24" t="s">
        <v>244</v>
      </c>
      <c r="H79" s="25">
        <v>120551.23</v>
      </c>
      <c r="I79" s="25">
        <f>+Tabla1[[#This Row],[Monto Facturado DOP]]</f>
        <v>120551.23</v>
      </c>
      <c r="J79" s="25">
        <f>+Tabla1[[#This Row],[Monto Pagado DOP]]-Tabla1[[#This Row],[Monto Facturado DOP]]</f>
        <v>0</v>
      </c>
      <c r="K79" s="24" t="s">
        <v>23</v>
      </c>
      <c r="L79" s="31">
        <f>+Tabla1[[#This Row],[Fecha de Documento]]+15</f>
        <v>45595</v>
      </c>
    </row>
    <row r="80" s="4" customFormat="1" ht="94.5" spans="1:12">
      <c r="A80" s="20" t="s">
        <v>245</v>
      </c>
      <c r="B80" s="21" t="s">
        <v>18</v>
      </c>
      <c r="C80" s="22" t="s">
        <v>242</v>
      </c>
      <c r="D80" s="23">
        <v>11576</v>
      </c>
      <c r="E80" s="22" t="s">
        <v>36</v>
      </c>
      <c r="F80" s="24" t="s">
        <v>246</v>
      </c>
      <c r="G80" s="24" t="s">
        <v>247</v>
      </c>
      <c r="H80" s="25">
        <v>67510.8</v>
      </c>
      <c r="I80" s="25">
        <f>+Tabla1[[#This Row],[Monto Facturado DOP]]</f>
        <v>67510.8</v>
      </c>
      <c r="J80" s="25">
        <f>+Tabla1[[#This Row],[Monto Pagado DOP]]-Tabla1[[#This Row],[Monto Facturado DOP]]</f>
        <v>0</v>
      </c>
      <c r="K80" s="24" t="s">
        <v>23</v>
      </c>
      <c r="L80" s="31">
        <f>+Tabla1[[#This Row],[Fecha de Documento]]+15</f>
        <v>45595</v>
      </c>
    </row>
    <row r="81" s="4" customFormat="1" ht="141.75" spans="1:12">
      <c r="A81" s="20" t="s">
        <v>248</v>
      </c>
      <c r="B81" s="21" t="s">
        <v>18</v>
      </c>
      <c r="C81" s="22" t="s">
        <v>242</v>
      </c>
      <c r="D81" s="23">
        <v>11578</v>
      </c>
      <c r="E81" s="22" t="s">
        <v>206</v>
      </c>
      <c r="F81" s="24" t="s">
        <v>176</v>
      </c>
      <c r="G81" s="24" t="s">
        <v>249</v>
      </c>
      <c r="H81" s="25">
        <v>46374</v>
      </c>
      <c r="I81" s="25">
        <f>+Tabla1[[#This Row],[Monto Facturado DOP]]</f>
        <v>46374</v>
      </c>
      <c r="J81" s="25">
        <f>+Tabla1[[#This Row],[Monto Pagado DOP]]-Tabla1[[#This Row],[Monto Facturado DOP]]</f>
        <v>0</v>
      </c>
      <c r="K81" s="24" t="s">
        <v>23</v>
      </c>
      <c r="L81" s="31">
        <f>+Tabla1[[#This Row],[Fecha de Documento]]+15</f>
        <v>45595</v>
      </c>
    </row>
    <row r="82" s="4" customFormat="1" ht="141.75" spans="1:12">
      <c r="A82" s="20" t="s">
        <v>250</v>
      </c>
      <c r="B82" s="21" t="s">
        <v>18</v>
      </c>
      <c r="C82" s="22" t="s">
        <v>242</v>
      </c>
      <c r="D82" s="23">
        <v>11594</v>
      </c>
      <c r="E82" s="22" t="s">
        <v>161</v>
      </c>
      <c r="F82" s="24" t="s">
        <v>162</v>
      </c>
      <c r="G82" s="24" t="s">
        <v>251</v>
      </c>
      <c r="H82" s="25">
        <v>123528.77</v>
      </c>
      <c r="I82" s="25">
        <f>+Tabla1[[#This Row],[Monto Facturado DOP]]</f>
        <v>123528.77</v>
      </c>
      <c r="J82" s="25">
        <f>+Tabla1[[#This Row],[Monto Pagado DOP]]-Tabla1[[#This Row],[Monto Facturado DOP]]</f>
        <v>0</v>
      </c>
      <c r="K82" s="24" t="s">
        <v>23</v>
      </c>
      <c r="L82" s="31">
        <f>+Tabla1[[#This Row],[Fecha de Documento]]+15</f>
        <v>45595</v>
      </c>
    </row>
    <row r="83" s="4" customFormat="1" ht="110.25" spans="1:12">
      <c r="A83" s="20" t="s">
        <v>252</v>
      </c>
      <c r="B83" s="21" t="s">
        <v>18</v>
      </c>
      <c r="C83" s="22" t="s">
        <v>242</v>
      </c>
      <c r="D83" s="23">
        <v>11600</v>
      </c>
      <c r="E83" s="22" t="s">
        <v>100</v>
      </c>
      <c r="F83" s="24" t="s">
        <v>253</v>
      </c>
      <c r="G83" s="24" t="s">
        <v>254</v>
      </c>
      <c r="H83" s="25">
        <v>424210</v>
      </c>
      <c r="I83" s="25">
        <f>+Tabla1[[#This Row],[Monto Facturado DOP]]</f>
        <v>424210</v>
      </c>
      <c r="J83" s="25">
        <f>+Tabla1[[#This Row],[Monto Pagado DOP]]-Tabla1[[#This Row],[Monto Facturado DOP]]</f>
        <v>0</v>
      </c>
      <c r="K83" s="24" t="s">
        <v>23</v>
      </c>
      <c r="L83" s="31">
        <f>+Tabla1[[#This Row],[Fecha de Documento]]+15</f>
        <v>45595</v>
      </c>
    </row>
    <row r="84" s="4" customFormat="1" ht="94.5" spans="1:12">
      <c r="A84" s="20" t="s">
        <v>255</v>
      </c>
      <c r="B84" s="21" t="s">
        <v>18</v>
      </c>
      <c r="C84" s="22" t="s">
        <v>242</v>
      </c>
      <c r="D84" s="23">
        <v>11603</v>
      </c>
      <c r="E84" s="22" t="s">
        <v>100</v>
      </c>
      <c r="F84" s="24" t="s">
        <v>26</v>
      </c>
      <c r="G84" s="24" t="s">
        <v>256</v>
      </c>
      <c r="H84" s="25">
        <v>139400</v>
      </c>
      <c r="I84" s="25">
        <f>+Tabla1[[#This Row],[Monto Facturado DOP]]</f>
        <v>139400</v>
      </c>
      <c r="J84" s="25">
        <f>+Tabla1[[#This Row],[Monto Pagado DOP]]-Tabla1[[#This Row],[Monto Facturado DOP]]</f>
        <v>0</v>
      </c>
      <c r="K84" s="24" t="s">
        <v>23</v>
      </c>
      <c r="L84" s="31">
        <f>+Tabla1[[#This Row],[Fecha de Documento]]+15</f>
        <v>45595</v>
      </c>
    </row>
    <row r="85" s="4" customFormat="1" ht="126" spans="1:12">
      <c r="A85" s="20" t="s">
        <v>257</v>
      </c>
      <c r="B85" s="21" t="s">
        <v>18</v>
      </c>
      <c r="C85" s="22" t="s">
        <v>242</v>
      </c>
      <c r="D85" s="23">
        <v>11618</v>
      </c>
      <c r="E85" s="22" t="s">
        <v>206</v>
      </c>
      <c r="F85" s="24" t="s">
        <v>231</v>
      </c>
      <c r="G85" s="24" t="s">
        <v>258</v>
      </c>
      <c r="H85" s="25">
        <v>279225.76</v>
      </c>
      <c r="I85" s="25">
        <f>+Tabla1[[#This Row],[Monto Facturado DOP]]</f>
        <v>279225.76</v>
      </c>
      <c r="J85" s="25">
        <f>+Tabla1[[#This Row],[Monto Pagado DOP]]-Tabla1[[#This Row],[Monto Facturado DOP]]</f>
        <v>0</v>
      </c>
      <c r="K85" s="24" t="s">
        <v>23</v>
      </c>
      <c r="L85" s="31">
        <f>+Tabla1[[#This Row],[Fecha de Documento]]+15</f>
        <v>45595</v>
      </c>
    </row>
    <row r="86" s="4" customFormat="1" ht="126" spans="1:12">
      <c r="A86" s="20" t="s">
        <v>259</v>
      </c>
      <c r="B86" s="21" t="s">
        <v>18</v>
      </c>
      <c r="C86" s="22" t="s">
        <v>242</v>
      </c>
      <c r="D86" s="23">
        <v>11633</v>
      </c>
      <c r="E86" s="22" t="s">
        <v>63</v>
      </c>
      <c r="F86" s="24" t="s">
        <v>260</v>
      </c>
      <c r="G86" s="24" t="s">
        <v>261</v>
      </c>
      <c r="H86" s="25">
        <v>27665.99</v>
      </c>
      <c r="I86" s="25">
        <f>+Tabla1[[#This Row],[Monto Facturado DOP]]</f>
        <v>27665.99</v>
      </c>
      <c r="J86" s="25">
        <f>+Tabla1[[#This Row],[Monto Pagado DOP]]-Tabla1[[#This Row],[Monto Facturado DOP]]</f>
        <v>0</v>
      </c>
      <c r="K86" s="24" t="s">
        <v>23</v>
      </c>
      <c r="L86" s="31">
        <f>+Tabla1[[#This Row],[Fecha de Documento]]+15</f>
        <v>45595</v>
      </c>
    </row>
    <row r="87" s="4" customFormat="1" ht="126" spans="1:12">
      <c r="A87" s="20" t="s">
        <v>262</v>
      </c>
      <c r="B87" s="21" t="s">
        <v>18</v>
      </c>
      <c r="C87" s="22" t="s">
        <v>242</v>
      </c>
      <c r="D87" s="23">
        <v>11635</v>
      </c>
      <c r="E87" s="22" t="s">
        <v>263</v>
      </c>
      <c r="F87" s="24" t="s">
        <v>264</v>
      </c>
      <c r="G87" s="24" t="s">
        <v>265</v>
      </c>
      <c r="H87" s="25">
        <v>107000</v>
      </c>
      <c r="I87" s="25">
        <f>+Tabla1[[#This Row],[Monto Facturado DOP]]</f>
        <v>107000</v>
      </c>
      <c r="J87" s="25">
        <f>+Tabla1[[#This Row],[Monto Pagado DOP]]-Tabla1[[#This Row],[Monto Facturado DOP]]</f>
        <v>0</v>
      </c>
      <c r="K87" s="24" t="s">
        <v>23</v>
      </c>
      <c r="L87" s="31">
        <f>+Tabla1[[#This Row],[Fecha de Documento]]+15</f>
        <v>45595</v>
      </c>
    </row>
    <row r="88" s="4" customFormat="1" ht="141.75" spans="1:12">
      <c r="A88" s="20" t="s">
        <v>266</v>
      </c>
      <c r="B88" s="21" t="s">
        <v>18</v>
      </c>
      <c r="C88" s="22" t="s">
        <v>242</v>
      </c>
      <c r="D88" s="23">
        <v>11637</v>
      </c>
      <c r="E88" s="22" t="s">
        <v>44</v>
      </c>
      <c r="F88" s="24" t="s">
        <v>234</v>
      </c>
      <c r="G88" s="24" t="s">
        <v>267</v>
      </c>
      <c r="H88" s="25">
        <v>1852.5</v>
      </c>
      <c r="I88" s="25">
        <f>+Tabla1[[#This Row],[Monto Facturado DOP]]</f>
        <v>1852.5</v>
      </c>
      <c r="J88" s="25">
        <f>+Tabla1[[#This Row],[Monto Pagado DOP]]-Tabla1[[#This Row],[Monto Facturado DOP]]</f>
        <v>0</v>
      </c>
      <c r="K88" s="24" t="s">
        <v>23</v>
      </c>
      <c r="L88" s="31">
        <f>+Tabla1[[#This Row],[Fecha de Documento]]+15</f>
        <v>45595</v>
      </c>
    </row>
    <row r="89" s="4" customFormat="1" ht="141.75" spans="1:12">
      <c r="A89" s="20" t="s">
        <v>268</v>
      </c>
      <c r="B89" s="21" t="s">
        <v>18</v>
      </c>
      <c r="C89" s="22" t="s">
        <v>269</v>
      </c>
      <c r="D89" s="23">
        <v>11651</v>
      </c>
      <c r="E89" s="22" t="s">
        <v>100</v>
      </c>
      <c r="F89" s="24" t="s">
        <v>270</v>
      </c>
      <c r="G89" s="24" t="s">
        <v>271</v>
      </c>
      <c r="H89" s="25">
        <v>84000</v>
      </c>
      <c r="I89" s="25">
        <f>+Tabla1[[#This Row],[Monto Facturado DOP]]</f>
        <v>84000</v>
      </c>
      <c r="J89" s="25">
        <f>+Tabla1[[#This Row],[Monto Pagado DOP]]-Tabla1[[#This Row],[Monto Facturado DOP]]</f>
        <v>0</v>
      </c>
      <c r="K89" s="24" t="s">
        <v>23</v>
      </c>
      <c r="L89" s="31">
        <f>+Tabla1[[#This Row],[Fecha de Documento]]+15</f>
        <v>45596</v>
      </c>
    </row>
    <row r="90" s="4" customFormat="1" ht="126" spans="1:12">
      <c r="A90" s="20" t="s">
        <v>272</v>
      </c>
      <c r="B90" s="21" t="s">
        <v>18</v>
      </c>
      <c r="C90" s="22" t="s">
        <v>269</v>
      </c>
      <c r="D90" s="23">
        <v>11659</v>
      </c>
      <c r="E90" s="22" t="s">
        <v>40</v>
      </c>
      <c r="F90" s="24" t="s">
        <v>273</v>
      </c>
      <c r="G90" s="24" t="s">
        <v>274</v>
      </c>
      <c r="H90" s="25">
        <v>1581960</v>
      </c>
      <c r="I90" s="25">
        <f>+Tabla1[[#This Row],[Monto Facturado DOP]]</f>
        <v>1581960</v>
      </c>
      <c r="J90" s="25">
        <f>+Tabla1[[#This Row],[Monto Pagado DOP]]-Tabla1[[#This Row],[Monto Facturado DOP]]</f>
        <v>0</v>
      </c>
      <c r="K90" s="24" t="s">
        <v>23</v>
      </c>
      <c r="L90" s="31">
        <f>+Tabla1[[#This Row],[Fecha de Documento]]+15</f>
        <v>45596</v>
      </c>
    </row>
    <row r="91" s="4" customFormat="1" ht="126" spans="1:12">
      <c r="A91" s="20" t="s">
        <v>275</v>
      </c>
      <c r="B91" s="21" t="s">
        <v>18</v>
      </c>
      <c r="C91" s="22" t="s">
        <v>269</v>
      </c>
      <c r="D91" s="23">
        <v>11674</v>
      </c>
      <c r="E91" s="22" t="s">
        <v>44</v>
      </c>
      <c r="F91" s="24" t="s">
        <v>234</v>
      </c>
      <c r="G91" s="24" t="s">
        <v>276</v>
      </c>
      <c r="H91" s="25">
        <v>33800</v>
      </c>
      <c r="I91" s="25">
        <f>+Tabla1[[#This Row],[Monto Facturado DOP]]</f>
        <v>33800</v>
      </c>
      <c r="J91" s="25">
        <f>+Tabla1[[#This Row],[Monto Pagado DOP]]-Tabla1[[#This Row],[Monto Facturado DOP]]</f>
        <v>0</v>
      </c>
      <c r="K91" s="24" t="s">
        <v>23</v>
      </c>
      <c r="L91" s="31">
        <f>+Tabla1[[#This Row],[Fecha de Documento]]+15</f>
        <v>45596</v>
      </c>
    </row>
    <row r="92" s="4" customFormat="1" ht="126" spans="1:12">
      <c r="A92" s="20" t="s">
        <v>277</v>
      </c>
      <c r="B92" s="21" t="s">
        <v>18</v>
      </c>
      <c r="C92" s="22" t="s">
        <v>269</v>
      </c>
      <c r="D92" s="23">
        <v>11687</v>
      </c>
      <c r="E92" s="22" t="s">
        <v>82</v>
      </c>
      <c r="F92" s="24" t="s">
        <v>278</v>
      </c>
      <c r="G92" s="24" t="s">
        <v>279</v>
      </c>
      <c r="H92" s="25">
        <v>1445108.24</v>
      </c>
      <c r="I92" s="25">
        <f>+Tabla1[[#This Row],[Monto Facturado DOP]]</f>
        <v>1445108.24</v>
      </c>
      <c r="J92" s="25">
        <f>+Tabla1[[#This Row],[Monto Pagado DOP]]-Tabla1[[#This Row],[Monto Facturado DOP]]</f>
        <v>0</v>
      </c>
      <c r="K92" s="24" t="s">
        <v>23</v>
      </c>
      <c r="L92" s="31">
        <f>+Tabla1[[#This Row],[Fecha de Documento]]+15</f>
        <v>45596</v>
      </c>
    </row>
    <row r="93" s="4" customFormat="1" ht="110.25" spans="1:12">
      <c r="A93" s="20" t="s">
        <v>280</v>
      </c>
      <c r="B93" s="21" t="s">
        <v>18</v>
      </c>
      <c r="C93" s="22" t="s">
        <v>269</v>
      </c>
      <c r="D93" s="23">
        <v>11694</v>
      </c>
      <c r="E93" s="22" t="s">
        <v>145</v>
      </c>
      <c r="F93" s="24" t="s">
        <v>281</v>
      </c>
      <c r="G93" s="24" t="s">
        <v>282</v>
      </c>
      <c r="H93" s="25">
        <v>126078</v>
      </c>
      <c r="I93" s="25">
        <f>+Tabla1[[#This Row],[Monto Facturado DOP]]</f>
        <v>126078</v>
      </c>
      <c r="J93" s="25">
        <f>+Tabla1[[#This Row],[Monto Pagado DOP]]-Tabla1[[#This Row],[Monto Facturado DOP]]</f>
        <v>0</v>
      </c>
      <c r="K93" s="24" t="s">
        <v>23</v>
      </c>
      <c r="L93" s="31">
        <f>+Tabla1[[#This Row],[Fecha de Documento]]+15</f>
        <v>45596</v>
      </c>
    </row>
    <row r="94" s="4" customFormat="1" ht="141.75" spans="1:12">
      <c r="A94" s="20" t="s">
        <v>283</v>
      </c>
      <c r="B94" s="21" t="s">
        <v>18</v>
      </c>
      <c r="C94" s="22" t="s">
        <v>269</v>
      </c>
      <c r="D94" s="23">
        <v>11697</v>
      </c>
      <c r="E94" s="22" t="s">
        <v>224</v>
      </c>
      <c r="F94" s="24" t="s">
        <v>284</v>
      </c>
      <c r="G94" s="24" t="s">
        <v>285</v>
      </c>
      <c r="H94" s="25">
        <v>907796.6</v>
      </c>
      <c r="I94" s="25">
        <f>+Tabla1[[#This Row],[Monto Facturado DOP]]</f>
        <v>907796.6</v>
      </c>
      <c r="J94" s="25">
        <f>+Tabla1[[#This Row],[Monto Pagado DOP]]-Tabla1[[#This Row],[Monto Facturado DOP]]</f>
        <v>0</v>
      </c>
      <c r="K94" s="24" t="s">
        <v>23</v>
      </c>
      <c r="L94" s="31">
        <f>+Tabla1[[#This Row],[Fecha de Documento]]+15</f>
        <v>45596</v>
      </c>
    </row>
    <row r="95" s="4" customFormat="1" ht="126" spans="1:12">
      <c r="A95" s="20" t="s">
        <v>286</v>
      </c>
      <c r="B95" s="21" t="s">
        <v>18</v>
      </c>
      <c r="C95" s="22" t="s">
        <v>269</v>
      </c>
      <c r="D95" s="23">
        <v>11699</v>
      </c>
      <c r="E95" s="22" t="s">
        <v>201</v>
      </c>
      <c r="F95" s="24" t="s">
        <v>287</v>
      </c>
      <c r="G95" s="24" t="s">
        <v>288</v>
      </c>
      <c r="H95" s="25">
        <v>160014.32</v>
      </c>
      <c r="I95" s="25">
        <f>+Tabla1[[#This Row],[Monto Facturado DOP]]</f>
        <v>160014.32</v>
      </c>
      <c r="J95" s="25">
        <f>+Tabla1[[#This Row],[Monto Pagado DOP]]-Tabla1[[#This Row],[Monto Facturado DOP]]</f>
        <v>0</v>
      </c>
      <c r="K95" s="24" t="s">
        <v>23</v>
      </c>
      <c r="L95" s="31">
        <f>+Tabla1[[#This Row],[Fecha de Documento]]+15</f>
        <v>45596</v>
      </c>
    </row>
    <row r="96" s="4" customFormat="1" ht="94.5" spans="1:12">
      <c r="A96" s="20" t="s">
        <v>289</v>
      </c>
      <c r="B96" s="21" t="s">
        <v>18</v>
      </c>
      <c r="C96" s="22" t="s">
        <v>269</v>
      </c>
      <c r="D96" s="23">
        <v>11703</v>
      </c>
      <c r="E96" s="22" t="s">
        <v>44</v>
      </c>
      <c r="F96" s="24" t="s">
        <v>287</v>
      </c>
      <c r="G96" s="24" t="s">
        <v>290</v>
      </c>
      <c r="H96" s="25">
        <v>17615.68</v>
      </c>
      <c r="I96" s="25">
        <f>+Tabla1[[#This Row],[Monto Facturado DOP]]</f>
        <v>17615.68</v>
      </c>
      <c r="J96" s="25">
        <f>+Tabla1[[#This Row],[Monto Pagado DOP]]-Tabla1[[#This Row],[Monto Facturado DOP]]</f>
        <v>0</v>
      </c>
      <c r="K96" s="24" t="s">
        <v>23</v>
      </c>
      <c r="L96" s="31">
        <f>+Tabla1[[#This Row],[Fecha de Documento]]+15</f>
        <v>45596</v>
      </c>
    </row>
    <row r="97" s="4" customFormat="1" ht="94.5" spans="1:12">
      <c r="A97" s="20" t="s">
        <v>291</v>
      </c>
      <c r="B97" s="21" t="s">
        <v>18</v>
      </c>
      <c r="C97" s="22" t="s">
        <v>269</v>
      </c>
      <c r="D97" s="23">
        <v>11711</v>
      </c>
      <c r="E97" s="22" t="s">
        <v>100</v>
      </c>
      <c r="F97" s="24" t="s">
        <v>26</v>
      </c>
      <c r="G97" s="24" t="s">
        <v>292</v>
      </c>
      <c r="H97" s="25">
        <v>33210.04</v>
      </c>
      <c r="I97" s="25">
        <f>+Tabla1[[#This Row],[Monto Facturado DOP]]</f>
        <v>33210.04</v>
      </c>
      <c r="J97" s="25">
        <f>+Tabla1[[#This Row],[Monto Pagado DOP]]-Tabla1[[#This Row],[Monto Facturado DOP]]</f>
        <v>0</v>
      </c>
      <c r="K97" s="24" t="s">
        <v>23</v>
      </c>
      <c r="L97" s="31">
        <f>+Tabla1[[#This Row],[Fecha de Documento]]+15</f>
        <v>45596</v>
      </c>
    </row>
    <row r="98" s="4" customFormat="1" ht="110.25" spans="1:12">
      <c r="A98" s="20" t="s">
        <v>293</v>
      </c>
      <c r="B98" s="21" t="s">
        <v>18</v>
      </c>
      <c r="C98" s="22" t="s">
        <v>269</v>
      </c>
      <c r="D98" s="23">
        <v>11713</v>
      </c>
      <c r="E98" s="22" t="s">
        <v>72</v>
      </c>
      <c r="F98" s="24" t="s">
        <v>129</v>
      </c>
      <c r="G98" s="24" t="s">
        <v>294</v>
      </c>
      <c r="H98" s="25">
        <v>37382.4</v>
      </c>
      <c r="I98" s="25">
        <f>+Tabla1[[#This Row],[Monto Facturado DOP]]</f>
        <v>37382.4</v>
      </c>
      <c r="J98" s="25">
        <f>+Tabla1[[#This Row],[Monto Pagado DOP]]-Tabla1[[#This Row],[Monto Facturado DOP]]</f>
        <v>0</v>
      </c>
      <c r="K98" s="24" t="s">
        <v>23</v>
      </c>
      <c r="L98" s="31">
        <f>+Tabla1[[#This Row],[Fecha de Documento]]+15</f>
        <v>45596</v>
      </c>
    </row>
    <row r="99" s="4" customFormat="1" ht="94.5" spans="1:12">
      <c r="A99" s="20" t="s">
        <v>295</v>
      </c>
      <c r="B99" s="21" t="s">
        <v>18</v>
      </c>
      <c r="C99" s="22" t="s">
        <v>269</v>
      </c>
      <c r="D99" s="23">
        <v>11718</v>
      </c>
      <c r="E99" s="22" t="s">
        <v>175</v>
      </c>
      <c r="F99" s="24" t="s">
        <v>207</v>
      </c>
      <c r="G99" s="24" t="s">
        <v>296</v>
      </c>
      <c r="H99" s="25">
        <v>1411251.89</v>
      </c>
      <c r="I99" s="25">
        <f>+Tabla1[[#This Row],[Monto Facturado DOP]]</f>
        <v>1411251.89</v>
      </c>
      <c r="J99" s="25">
        <f>+Tabla1[[#This Row],[Monto Pagado DOP]]-Tabla1[[#This Row],[Monto Facturado DOP]]</f>
        <v>0</v>
      </c>
      <c r="K99" s="24" t="s">
        <v>23</v>
      </c>
      <c r="L99" s="31">
        <f>+Tabla1[[#This Row],[Fecha de Documento]]+15</f>
        <v>45596</v>
      </c>
    </row>
    <row r="100" s="4" customFormat="1" ht="78.75" spans="1:12">
      <c r="A100" s="20" t="s">
        <v>297</v>
      </c>
      <c r="B100" s="21" t="s">
        <v>18</v>
      </c>
      <c r="C100" s="22" t="s">
        <v>269</v>
      </c>
      <c r="D100" s="23">
        <v>11728</v>
      </c>
      <c r="E100" s="22" t="s">
        <v>175</v>
      </c>
      <c r="F100" s="24" t="s">
        <v>207</v>
      </c>
      <c r="G100" s="24" t="s">
        <v>298</v>
      </c>
      <c r="H100" s="25">
        <v>703866.38</v>
      </c>
      <c r="I100" s="25">
        <f>+Tabla1[[#This Row],[Monto Facturado DOP]]</f>
        <v>703866.38</v>
      </c>
      <c r="J100" s="25">
        <f>+Tabla1[[#This Row],[Monto Pagado DOP]]-Tabla1[[#This Row],[Monto Facturado DOP]]</f>
        <v>0</v>
      </c>
      <c r="K100" s="24" t="s">
        <v>23</v>
      </c>
      <c r="L100" s="31">
        <f>+Tabla1[[#This Row],[Fecha de Documento]]+15</f>
        <v>45596</v>
      </c>
    </row>
    <row r="101" s="4" customFormat="1" ht="78.75" spans="1:12">
      <c r="A101" s="20" t="s">
        <v>299</v>
      </c>
      <c r="B101" s="21" t="s">
        <v>18</v>
      </c>
      <c r="C101" s="22" t="s">
        <v>269</v>
      </c>
      <c r="D101" s="23">
        <v>11730</v>
      </c>
      <c r="E101" s="22" t="s">
        <v>175</v>
      </c>
      <c r="F101" s="24" t="s">
        <v>207</v>
      </c>
      <c r="G101" s="24" t="s">
        <v>300</v>
      </c>
      <c r="H101" s="25">
        <v>30902.3</v>
      </c>
      <c r="I101" s="25">
        <f>+Tabla1[[#This Row],[Monto Facturado DOP]]</f>
        <v>30902.3</v>
      </c>
      <c r="J101" s="25">
        <f>+Tabla1[[#This Row],[Monto Pagado DOP]]-Tabla1[[#This Row],[Monto Facturado DOP]]</f>
        <v>0</v>
      </c>
      <c r="K101" s="24" t="s">
        <v>23</v>
      </c>
      <c r="L101" s="31">
        <f>+Tabla1[[#This Row],[Fecha de Documento]]+15</f>
        <v>45596</v>
      </c>
    </row>
    <row r="102" s="4" customFormat="1" ht="110.25" spans="1:12">
      <c r="A102" s="20" t="s">
        <v>301</v>
      </c>
      <c r="B102" s="21" t="s">
        <v>18</v>
      </c>
      <c r="C102" s="22" t="s">
        <v>302</v>
      </c>
      <c r="D102" s="23">
        <v>11738</v>
      </c>
      <c r="E102" s="22" t="s">
        <v>119</v>
      </c>
      <c r="F102" s="24" t="s">
        <v>303</v>
      </c>
      <c r="G102" s="24" t="s">
        <v>304</v>
      </c>
      <c r="H102" s="25">
        <v>67929.06</v>
      </c>
      <c r="I102" s="25">
        <f>+Tabla1[[#This Row],[Monto Facturado DOP]]</f>
        <v>67929.06</v>
      </c>
      <c r="J102" s="25">
        <f>+Tabla1[[#This Row],[Monto Pagado DOP]]-Tabla1[[#This Row],[Monto Facturado DOP]]</f>
        <v>0</v>
      </c>
      <c r="K102" s="24" t="s">
        <v>23</v>
      </c>
      <c r="L102" s="31">
        <f>+Tabla1[[#This Row],[Fecha de Documento]]+15</f>
        <v>45597</v>
      </c>
    </row>
    <row r="103" s="4" customFormat="1" ht="126" spans="1:12">
      <c r="A103" s="20" t="s">
        <v>305</v>
      </c>
      <c r="B103" s="21" t="s">
        <v>18</v>
      </c>
      <c r="C103" s="22" t="s">
        <v>269</v>
      </c>
      <c r="D103" s="23">
        <v>11742</v>
      </c>
      <c r="E103" s="22" t="s">
        <v>68</v>
      </c>
      <c r="F103" s="24" t="s">
        <v>41</v>
      </c>
      <c r="G103" s="24" t="s">
        <v>306</v>
      </c>
      <c r="H103" s="25">
        <v>52309.4</v>
      </c>
      <c r="I103" s="25">
        <f>+Tabla1[[#This Row],[Monto Facturado DOP]]</f>
        <v>52309.4</v>
      </c>
      <c r="J103" s="25">
        <f>+Tabla1[[#This Row],[Monto Pagado DOP]]-Tabla1[[#This Row],[Monto Facturado DOP]]</f>
        <v>0</v>
      </c>
      <c r="K103" s="24" t="s">
        <v>23</v>
      </c>
      <c r="L103" s="31">
        <f>+Tabla1[[#This Row],[Fecha de Documento]]+15</f>
        <v>45596</v>
      </c>
    </row>
    <row r="104" s="4" customFormat="1" ht="126" spans="1:12">
      <c r="A104" s="20" t="s">
        <v>307</v>
      </c>
      <c r="B104" s="21" t="s">
        <v>18</v>
      </c>
      <c r="C104" s="22" t="s">
        <v>269</v>
      </c>
      <c r="D104" s="23">
        <v>11742</v>
      </c>
      <c r="E104" s="22" t="s">
        <v>81</v>
      </c>
      <c r="F104" s="24" t="s">
        <v>41</v>
      </c>
      <c r="G104" s="24" t="s">
        <v>306</v>
      </c>
      <c r="H104" s="25">
        <v>73233.16</v>
      </c>
      <c r="I104" s="25">
        <f>+Tabla1[[#This Row],[Monto Facturado DOP]]</f>
        <v>73233.16</v>
      </c>
      <c r="J104" s="25">
        <f>+Tabla1[[#This Row],[Monto Pagado DOP]]-Tabla1[[#This Row],[Monto Facturado DOP]]</f>
        <v>0</v>
      </c>
      <c r="K104" s="24" t="s">
        <v>23</v>
      </c>
      <c r="L104" s="31">
        <f>+Tabla1[[#This Row],[Fecha de Documento]]+15</f>
        <v>45596</v>
      </c>
    </row>
    <row r="105" s="4" customFormat="1" ht="110.25" spans="1:12">
      <c r="A105" s="20" t="s">
        <v>308</v>
      </c>
      <c r="B105" s="21" t="s">
        <v>18</v>
      </c>
      <c r="C105" s="22" t="s">
        <v>302</v>
      </c>
      <c r="D105" s="23">
        <v>11753</v>
      </c>
      <c r="E105" s="22" t="s">
        <v>81</v>
      </c>
      <c r="F105" s="24" t="s">
        <v>309</v>
      </c>
      <c r="G105" s="24" t="s">
        <v>310</v>
      </c>
      <c r="H105" s="25">
        <v>61393.51</v>
      </c>
      <c r="I105" s="25">
        <f>+Tabla1[[#This Row],[Monto Facturado DOP]]</f>
        <v>61393.51</v>
      </c>
      <c r="J105" s="25">
        <f>+Tabla1[[#This Row],[Monto Pagado DOP]]-Tabla1[[#This Row],[Monto Facturado DOP]]</f>
        <v>0</v>
      </c>
      <c r="K105" s="24" t="s">
        <v>23</v>
      </c>
      <c r="L105" s="31">
        <f>+Tabla1[[#This Row],[Fecha de Documento]]+15</f>
        <v>45597</v>
      </c>
    </row>
    <row r="106" s="4" customFormat="1" ht="157.5" spans="1:12">
      <c r="A106" s="20" t="s">
        <v>311</v>
      </c>
      <c r="B106" s="21" t="s">
        <v>18</v>
      </c>
      <c r="C106" s="22" t="s">
        <v>302</v>
      </c>
      <c r="D106" s="23">
        <v>11755</v>
      </c>
      <c r="E106" s="22" t="s">
        <v>312</v>
      </c>
      <c r="F106" s="24" t="s">
        <v>313</v>
      </c>
      <c r="G106" s="24" t="s">
        <v>314</v>
      </c>
      <c r="H106" s="25">
        <v>70000</v>
      </c>
      <c r="I106" s="25">
        <f>+Tabla1[[#This Row],[Monto Facturado DOP]]</f>
        <v>70000</v>
      </c>
      <c r="J106" s="25">
        <f>+Tabla1[[#This Row],[Monto Pagado DOP]]-Tabla1[[#This Row],[Monto Facturado DOP]]</f>
        <v>0</v>
      </c>
      <c r="K106" s="24" t="s">
        <v>23</v>
      </c>
      <c r="L106" s="31">
        <f>+Tabla1[[#This Row],[Fecha de Documento]]+15</f>
        <v>45597</v>
      </c>
    </row>
    <row r="107" s="4" customFormat="1" ht="110.25" spans="1:12">
      <c r="A107" s="20" t="s">
        <v>315</v>
      </c>
      <c r="B107" s="21" t="s">
        <v>18</v>
      </c>
      <c r="C107" s="22" t="s">
        <v>302</v>
      </c>
      <c r="D107" s="23">
        <v>11760</v>
      </c>
      <c r="E107" s="22" t="s">
        <v>145</v>
      </c>
      <c r="F107" s="24" t="s">
        <v>83</v>
      </c>
      <c r="G107" s="24" t="s">
        <v>316</v>
      </c>
      <c r="H107" s="25">
        <v>37155.84</v>
      </c>
      <c r="I107" s="25">
        <f>+Tabla1[[#This Row],[Monto Facturado DOP]]</f>
        <v>37155.84</v>
      </c>
      <c r="J107" s="25">
        <f>+Tabla1[[#This Row],[Monto Pagado DOP]]-Tabla1[[#This Row],[Monto Facturado DOP]]</f>
        <v>0</v>
      </c>
      <c r="K107" s="24" t="s">
        <v>23</v>
      </c>
      <c r="L107" s="31">
        <f>+Tabla1[[#This Row],[Fecha de Documento]]+15</f>
        <v>45597</v>
      </c>
    </row>
    <row r="108" s="4" customFormat="1" ht="126" spans="1:12">
      <c r="A108" s="20" t="s">
        <v>317</v>
      </c>
      <c r="B108" s="21" t="s">
        <v>18</v>
      </c>
      <c r="C108" s="22" t="s">
        <v>318</v>
      </c>
      <c r="D108" s="23">
        <v>11780</v>
      </c>
      <c r="E108" s="22" t="s">
        <v>319</v>
      </c>
      <c r="F108" s="24" t="s">
        <v>56</v>
      </c>
      <c r="G108" s="24" t="s">
        <v>320</v>
      </c>
      <c r="H108" s="25">
        <v>76676.4</v>
      </c>
      <c r="I108" s="25">
        <f>+Tabla1[[#This Row],[Monto Facturado DOP]]</f>
        <v>76676.4</v>
      </c>
      <c r="J108" s="25">
        <f>+Tabla1[[#This Row],[Monto Pagado DOP]]-Tabla1[[#This Row],[Monto Facturado DOP]]</f>
        <v>0</v>
      </c>
      <c r="K108" s="24" t="s">
        <v>23</v>
      </c>
      <c r="L108" s="31">
        <f>+Tabla1[[#This Row],[Fecha de Documento]]+15</f>
        <v>45598</v>
      </c>
    </row>
    <row r="109" s="4" customFormat="1" ht="126" spans="1:12">
      <c r="A109" s="20" t="s">
        <v>321</v>
      </c>
      <c r="B109" s="21" t="s">
        <v>18</v>
      </c>
      <c r="C109" s="22" t="s">
        <v>318</v>
      </c>
      <c r="D109" s="23">
        <v>11780</v>
      </c>
      <c r="E109" s="22" t="s">
        <v>322</v>
      </c>
      <c r="F109" s="24" t="s">
        <v>56</v>
      </c>
      <c r="G109" s="24" t="s">
        <v>320</v>
      </c>
      <c r="H109" s="25">
        <v>51117.6</v>
      </c>
      <c r="I109" s="25">
        <f>+Tabla1[[#This Row],[Monto Facturado DOP]]</f>
        <v>51117.6</v>
      </c>
      <c r="J109" s="25">
        <f>+Tabla1[[#This Row],[Monto Pagado DOP]]-Tabla1[[#This Row],[Monto Facturado DOP]]</f>
        <v>0</v>
      </c>
      <c r="K109" s="24" t="s">
        <v>23</v>
      </c>
      <c r="L109" s="31">
        <f>+Tabla1[[#This Row],[Fecha de Documento]]+15</f>
        <v>45598</v>
      </c>
    </row>
    <row r="110" s="4" customFormat="1" ht="126" spans="1:12">
      <c r="A110" s="20" t="s">
        <v>323</v>
      </c>
      <c r="B110" s="21" t="s">
        <v>18</v>
      </c>
      <c r="C110" s="22" t="s">
        <v>318</v>
      </c>
      <c r="D110" s="23">
        <v>11780</v>
      </c>
      <c r="E110" s="22" t="s">
        <v>104</v>
      </c>
      <c r="F110" s="24" t="s">
        <v>56</v>
      </c>
      <c r="G110" s="24" t="s">
        <v>320</v>
      </c>
      <c r="H110" s="25">
        <v>51117.6</v>
      </c>
      <c r="I110" s="25">
        <f>+Tabla1[[#This Row],[Monto Facturado DOP]]</f>
        <v>51117.6</v>
      </c>
      <c r="J110" s="25">
        <f>+Tabla1[[#This Row],[Monto Pagado DOP]]-Tabla1[[#This Row],[Monto Facturado DOP]]</f>
        <v>0</v>
      </c>
      <c r="K110" s="24" t="s">
        <v>23</v>
      </c>
      <c r="L110" s="31">
        <f>+Tabla1[[#This Row],[Fecha de Documento]]+15</f>
        <v>45598</v>
      </c>
    </row>
    <row r="111" s="4" customFormat="1" ht="110.25" spans="1:12">
      <c r="A111" s="20" t="s">
        <v>324</v>
      </c>
      <c r="B111" s="21" t="s">
        <v>18</v>
      </c>
      <c r="C111" s="22" t="s">
        <v>318</v>
      </c>
      <c r="D111" s="23">
        <v>11791</v>
      </c>
      <c r="E111" s="22" t="s">
        <v>206</v>
      </c>
      <c r="F111" s="24" t="s">
        <v>325</v>
      </c>
      <c r="G111" s="24" t="s">
        <v>326</v>
      </c>
      <c r="H111" s="25">
        <v>236000</v>
      </c>
      <c r="I111" s="25">
        <f>+Tabla1[[#This Row],[Monto Facturado DOP]]</f>
        <v>236000</v>
      </c>
      <c r="J111" s="25">
        <f>+Tabla1[[#This Row],[Monto Pagado DOP]]-Tabla1[[#This Row],[Monto Facturado DOP]]</f>
        <v>0</v>
      </c>
      <c r="K111" s="24" t="s">
        <v>23</v>
      </c>
      <c r="L111" s="31">
        <f>+Tabla1[[#This Row],[Fecha de Documento]]+15</f>
        <v>45598</v>
      </c>
    </row>
    <row r="112" s="4" customFormat="1" ht="126" spans="1:12">
      <c r="A112" s="20" t="s">
        <v>327</v>
      </c>
      <c r="B112" s="21" t="s">
        <v>18</v>
      </c>
      <c r="C112" s="22" t="s">
        <v>318</v>
      </c>
      <c r="D112" s="23">
        <v>11794</v>
      </c>
      <c r="E112" s="22" t="s">
        <v>328</v>
      </c>
      <c r="F112" s="24" t="s">
        <v>329</v>
      </c>
      <c r="G112" s="24" t="s">
        <v>330</v>
      </c>
      <c r="H112" s="25">
        <v>257680.67</v>
      </c>
      <c r="I112" s="25">
        <f>+Tabla1[[#This Row],[Monto Facturado DOP]]</f>
        <v>257680.67</v>
      </c>
      <c r="J112" s="25">
        <f>+Tabla1[[#This Row],[Monto Pagado DOP]]-Tabla1[[#This Row],[Monto Facturado DOP]]</f>
        <v>0</v>
      </c>
      <c r="K112" s="24" t="s">
        <v>23</v>
      </c>
      <c r="L112" s="31">
        <f>+Tabla1[[#This Row],[Fecha de Documento]]+15</f>
        <v>45598</v>
      </c>
    </row>
    <row r="113" s="4" customFormat="1" ht="110.25" spans="1:12">
      <c r="A113" s="20" t="s">
        <v>331</v>
      </c>
      <c r="B113" s="21" t="s">
        <v>18</v>
      </c>
      <c r="C113" s="22" t="s">
        <v>318</v>
      </c>
      <c r="D113" s="23">
        <v>11796</v>
      </c>
      <c r="E113" s="22" t="s">
        <v>82</v>
      </c>
      <c r="F113" s="24" t="s">
        <v>264</v>
      </c>
      <c r="G113" s="24" t="s">
        <v>332</v>
      </c>
      <c r="H113" s="25">
        <v>68400</v>
      </c>
      <c r="I113" s="25">
        <f>+Tabla1[[#This Row],[Monto Facturado DOP]]</f>
        <v>68400</v>
      </c>
      <c r="J113" s="25">
        <f>+Tabla1[[#This Row],[Monto Pagado DOP]]-Tabla1[[#This Row],[Monto Facturado DOP]]</f>
        <v>0</v>
      </c>
      <c r="K113" s="24" t="s">
        <v>23</v>
      </c>
      <c r="L113" s="31">
        <f>+Tabla1[[#This Row],[Fecha de Documento]]+15</f>
        <v>45598</v>
      </c>
    </row>
    <row r="114" s="4" customFormat="1" ht="141.75" spans="1:12">
      <c r="A114" s="20" t="s">
        <v>333</v>
      </c>
      <c r="B114" s="21" t="s">
        <v>18</v>
      </c>
      <c r="C114" s="22" t="s">
        <v>318</v>
      </c>
      <c r="D114" s="23">
        <v>11800</v>
      </c>
      <c r="E114" s="22" t="s">
        <v>19</v>
      </c>
      <c r="F114" s="24" t="s">
        <v>234</v>
      </c>
      <c r="G114" s="24" t="s">
        <v>334</v>
      </c>
      <c r="H114" s="25">
        <v>45378.39</v>
      </c>
      <c r="I114" s="25">
        <f>+Tabla1[[#This Row],[Monto Facturado DOP]]</f>
        <v>45378.39</v>
      </c>
      <c r="J114" s="25">
        <f>+Tabla1[[#This Row],[Monto Pagado DOP]]-Tabla1[[#This Row],[Monto Facturado DOP]]</f>
        <v>0</v>
      </c>
      <c r="K114" s="24" t="s">
        <v>23</v>
      </c>
      <c r="L114" s="31">
        <f>+Tabla1[[#This Row],[Fecha de Documento]]+15</f>
        <v>45598</v>
      </c>
    </row>
    <row r="115" s="4" customFormat="1" ht="141.75" spans="1:12">
      <c r="A115" s="20" t="s">
        <v>335</v>
      </c>
      <c r="B115" s="21" t="s">
        <v>18</v>
      </c>
      <c r="C115" s="22" t="s">
        <v>318</v>
      </c>
      <c r="D115" s="23">
        <v>11804</v>
      </c>
      <c r="E115" s="22" t="s">
        <v>19</v>
      </c>
      <c r="F115" s="24" t="s">
        <v>234</v>
      </c>
      <c r="G115" s="24" t="s">
        <v>336</v>
      </c>
      <c r="H115" s="25">
        <v>40409.2</v>
      </c>
      <c r="I115" s="25">
        <f>+Tabla1[[#This Row],[Monto Facturado DOP]]</f>
        <v>40409.2</v>
      </c>
      <c r="J115" s="25">
        <f>+Tabla1[[#This Row],[Monto Pagado DOP]]-Tabla1[[#This Row],[Monto Facturado DOP]]</f>
        <v>0</v>
      </c>
      <c r="K115" s="24" t="s">
        <v>23</v>
      </c>
      <c r="L115" s="31">
        <f>+Tabla1[[#This Row],[Fecha de Documento]]+15</f>
        <v>45598</v>
      </c>
    </row>
    <row r="116" s="4" customFormat="1" ht="141.75" spans="1:12">
      <c r="A116" s="20" t="s">
        <v>337</v>
      </c>
      <c r="B116" s="21" t="s">
        <v>18</v>
      </c>
      <c r="C116" s="22" t="s">
        <v>318</v>
      </c>
      <c r="D116" s="23">
        <v>11807</v>
      </c>
      <c r="E116" s="22" t="s">
        <v>19</v>
      </c>
      <c r="F116" s="24" t="s">
        <v>234</v>
      </c>
      <c r="G116" s="24" t="s">
        <v>338</v>
      </c>
      <c r="H116" s="25">
        <v>35412.5</v>
      </c>
      <c r="I116" s="25">
        <f>+Tabla1[[#This Row],[Monto Facturado DOP]]</f>
        <v>35412.5</v>
      </c>
      <c r="J116" s="25">
        <f>+Tabla1[[#This Row],[Monto Pagado DOP]]-Tabla1[[#This Row],[Monto Facturado DOP]]</f>
        <v>0</v>
      </c>
      <c r="K116" s="24" t="s">
        <v>23</v>
      </c>
      <c r="L116" s="31">
        <f>+Tabla1[[#This Row],[Fecha de Documento]]+15</f>
        <v>45598</v>
      </c>
    </row>
    <row r="117" s="4" customFormat="1" ht="141.75" spans="1:12">
      <c r="A117" s="20" t="s">
        <v>339</v>
      </c>
      <c r="B117" s="21" t="s">
        <v>18</v>
      </c>
      <c r="C117" s="22" t="s">
        <v>318</v>
      </c>
      <c r="D117" s="23">
        <v>11810</v>
      </c>
      <c r="E117" s="22" t="s">
        <v>19</v>
      </c>
      <c r="F117" s="24" t="s">
        <v>234</v>
      </c>
      <c r="G117" s="24" t="s">
        <v>340</v>
      </c>
      <c r="H117" s="25">
        <v>29182.79</v>
      </c>
      <c r="I117" s="25">
        <f>+Tabla1[[#This Row],[Monto Facturado DOP]]</f>
        <v>29182.79</v>
      </c>
      <c r="J117" s="25">
        <f>+Tabla1[[#This Row],[Monto Pagado DOP]]-Tabla1[[#This Row],[Monto Facturado DOP]]</f>
        <v>0</v>
      </c>
      <c r="K117" s="24" t="s">
        <v>23</v>
      </c>
      <c r="L117" s="31">
        <f>+Tabla1[[#This Row],[Fecha de Documento]]+15</f>
        <v>45598</v>
      </c>
    </row>
    <row r="118" s="4" customFormat="1" ht="157.5" spans="1:12">
      <c r="A118" s="20" t="s">
        <v>341</v>
      </c>
      <c r="B118" s="21" t="s">
        <v>18</v>
      </c>
      <c r="C118" s="22" t="s">
        <v>318</v>
      </c>
      <c r="D118" s="23">
        <v>11815</v>
      </c>
      <c r="E118" s="22" t="s">
        <v>81</v>
      </c>
      <c r="F118" s="24" t="s">
        <v>237</v>
      </c>
      <c r="G118" s="24" t="s">
        <v>342</v>
      </c>
      <c r="H118" s="25">
        <v>167700</v>
      </c>
      <c r="I118" s="25">
        <f>+Tabla1[[#This Row],[Monto Facturado DOP]]</f>
        <v>167700</v>
      </c>
      <c r="J118" s="25">
        <f>+Tabla1[[#This Row],[Monto Pagado DOP]]-Tabla1[[#This Row],[Monto Facturado DOP]]</f>
        <v>0</v>
      </c>
      <c r="K118" s="24" t="s">
        <v>23</v>
      </c>
      <c r="L118" s="31">
        <f>+Tabla1[[#This Row],[Fecha de Documento]]+15</f>
        <v>45598</v>
      </c>
    </row>
    <row r="119" s="4" customFormat="1" ht="126" spans="1:12">
      <c r="A119" s="20" t="s">
        <v>343</v>
      </c>
      <c r="B119" s="21" t="s">
        <v>18</v>
      </c>
      <c r="C119" s="22" t="s">
        <v>318</v>
      </c>
      <c r="D119" s="23">
        <v>11827</v>
      </c>
      <c r="E119" s="22" t="s">
        <v>75</v>
      </c>
      <c r="F119" s="24" t="s">
        <v>344</v>
      </c>
      <c r="G119" s="24" t="s">
        <v>345</v>
      </c>
      <c r="H119" s="25">
        <v>133400.01</v>
      </c>
      <c r="I119" s="25">
        <f>+Tabla1[[#This Row],[Monto Facturado DOP]]</f>
        <v>133400.01</v>
      </c>
      <c r="J119" s="25">
        <f>+Tabla1[[#This Row],[Monto Pagado DOP]]-Tabla1[[#This Row],[Monto Facturado DOP]]</f>
        <v>0</v>
      </c>
      <c r="K119" s="24" t="s">
        <v>23</v>
      </c>
      <c r="L119" s="31">
        <f>+Tabla1[[#This Row],[Fecha de Documento]]+15</f>
        <v>45598</v>
      </c>
    </row>
    <row r="120" s="4" customFormat="1" ht="141.75" spans="1:12">
      <c r="A120" s="20" t="s">
        <v>346</v>
      </c>
      <c r="B120" s="21" t="s">
        <v>18</v>
      </c>
      <c r="C120" s="22" t="s">
        <v>318</v>
      </c>
      <c r="D120" s="23">
        <v>11830</v>
      </c>
      <c r="E120" s="22" t="s">
        <v>347</v>
      </c>
      <c r="F120" s="24" t="s">
        <v>348</v>
      </c>
      <c r="G120" s="24" t="s">
        <v>349</v>
      </c>
      <c r="H120" s="25">
        <v>1166642.4</v>
      </c>
      <c r="I120" s="25">
        <f>+Tabla1[[#This Row],[Monto Facturado DOP]]</f>
        <v>1166642.4</v>
      </c>
      <c r="J120" s="25">
        <f>+Tabla1[[#This Row],[Monto Pagado DOP]]-Tabla1[[#This Row],[Monto Facturado DOP]]</f>
        <v>0</v>
      </c>
      <c r="K120" s="24" t="s">
        <v>23</v>
      </c>
      <c r="L120" s="31">
        <f>+Tabla1[[#This Row],[Fecha de Documento]]+15</f>
        <v>45598</v>
      </c>
    </row>
    <row r="121" s="4" customFormat="1" ht="126" spans="1:12">
      <c r="A121" s="20" t="s">
        <v>350</v>
      </c>
      <c r="B121" s="21" t="s">
        <v>18</v>
      </c>
      <c r="C121" s="22" t="s">
        <v>351</v>
      </c>
      <c r="D121" s="23">
        <v>11849</v>
      </c>
      <c r="E121" s="22" t="s">
        <v>119</v>
      </c>
      <c r="F121" s="24" t="s">
        <v>352</v>
      </c>
      <c r="G121" s="24" t="s">
        <v>353</v>
      </c>
      <c r="H121" s="25">
        <v>1787384.93</v>
      </c>
      <c r="I121" s="25">
        <f>+Tabla1[[#This Row],[Monto Facturado DOP]]</f>
        <v>1787384.93</v>
      </c>
      <c r="J121" s="25">
        <f>+Tabla1[[#This Row],[Monto Pagado DOP]]-Tabla1[[#This Row],[Monto Facturado DOP]]</f>
        <v>0</v>
      </c>
      <c r="K121" s="24" t="s">
        <v>23</v>
      </c>
      <c r="L121" s="31">
        <f>+Tabla1[[#This Row],[Fecha de Documento]]+15</f>
        <v>45601</v>
      </c>
    </row>
    <row r="122" s="4" customFormat="1" ht="126" spans="1:12">
      <c r="A122" s="20" t="s">
        <v>354</v>
      </c>
      <c r="B122" s="21" t="s">
        <v>18</v>
      </c>
      <c r="C122" s="22" t="s">
        <v>351</v>
      </c>
      <c r="D122" s="23">
        <v>11851</v>
      </c>
      <c r="E122" s="22" t="s">
        <v>145</v>
      </c>
      <c r="F122" s="24" t="s">
        <v>355</v>
      </c>
      <c r="G122" s="24" t="s">
        <v>356</v>
      </c>
      <c r="H122" s="25">
        <v>5310</v>
      </c>
      <c r="I122" s="25">
        <f>+Tabla1[[#This Row],[Monto Facturado DOP]]</f>
        <v>5310</v>
      </c>
      <c r="J122" s="25">
        <f>+Tabla1[[#This Row],[Monto Pagado DOP]]-Tabla1[[#This Row],[Monto Facturado DOP]]</f>
        <v>0</v>
      </c>
      <c r="K122" s="24" t="s">
        <v>23</v>
      </c>
      <c r="L122" s="31">
        <f>+Tabla1[[#This Row],[Fecha de Documento]]+15</f>
        <v>45601</v>
      </c>
    </row>
    <row r="123" s="4" customFormat="1" ht="94.5" spans="1:12">
      <c r="A123" s="20" t="s">
        <v>357</v>
      </c>
      <c r="B123" s="21" t="s">
        <v>18</v>
      </c>
      <c r="C123" s="22" t="s">
        <v>351</v>
      </c>
      <c r="D123" s="23">
        <v>11853</v>
      </c>
      <c r="E123" s="22" t="s">
        <v>119</v>
      </c>
      <c r="F123" s="24" t="s">
        <v>358</v>
      </c>
      <c r="G123" s="24" t="s">
        <v>359</v>
      </c>
      <c r="H123" s="25">
        <v>39553.6</v>
      </c>
      <c r="I123" s="25">
        <f>+Tabla1[[#This Row],[Monto Facturado DOP]]</f>
        <v>39553.6</v>
      </c>
      <c r="J123" s="25">
        <f>+Tabla1[[#This Row],[Monto Pagado DOP]]-Tabla1[[#This Row],[Monto Facturado DOP]]</f>
        <v>0</v>
      </c>
      <c r="K123" s="24" t="s">
        <v>23</v>
      </c>
      <c r="L123" s="31">
        <f>+Tabla1[[#This Row],[Fecha de Documento]]+15</f>
        <v>45601</v>
      </c>
    </row>
    <row r="124" s="4" customFormat="1" ht="110.25" spans="1:12">
      <c r="A124" s="20" t="s">
        <v>360</v>
      </c>
      <c r="B124" s="21" t="s">
        <v>18</v>
      </c>
      <c r="C124" s="22" t="s">
        <v>351</v>
      </c>
      <c r="D124" s="23">
        <v>11870</v>
      </c>
      <c r="E124" s="22" t="s">
        <v>100</v>
      </c>
      <c r="F124" s="24" t="s">
        <v>361</v>
      </c>
      <c r="G124" s="24" t="s">
        <v>362</v>
      </c>
      <c r="H124" s="25">
        <v>320467.59</v>
      </c>
      <c r="I124" s="25">
        <f>+Tabla1[[#This Row],[Monto Facturado DOP]]</f>
        <v>320467.59</v>
      </c>
      <c r="J124" s="25">
        <f>+Tabla1[[#This Row],[Monto Pagado DOP]]-Tabla1[[#This Row],[Monto Facturado DOP]]</f>
        <v>0</v>
      </c>
      <c r="K124" s="24" t="s">
        <v>23</v>
      </c>
      <c r="L124" s="31">
        <f>+Tabla1[[#This Row],[Fecha de Documento]]+15</f>
        <v>45601</v>
      </c>
    </row>
    <row r="125" s="4" customFormat="1" ht="110.25" spans="1:12">
      <c r="A125" s="20" t="s">
        <v>363</v>
      </c>
      <c r="B125" s="21" t="s">
        <v>18</v>
      </c>
      <c r="C125" s="22" t="s">
        <v>364</v>
      </c>
      <c r="D125" s="23">
        <v>11882</v>
      </c>
      <c r="E125" s="22" t="s">
        <v>365</v>
      </c>
      <c r="F125" s="24" t="s">
        <v>366</v>
      </c>
      <c r="G125" s="24" t="s">
        <v>367</v>
      </c>
      <c r="H125" s="25">
        <v>59875.09</v>
      </c>
      <c r="I125" s="25">
        <f>+Tabla1[[#This Row],[Monto Facturado DOP]]</f>
        <v>59875.09</v>
      </c>
      <c r="J125" s="25">
        <f>+Tabla1[[#This Row],[Monto Pagado DOP]]-Tabla1[[#This Row],[Monto Facturado DOP]]</f>
        <v>0</v>
      </c>
      <c r="K125" s="24" t="s">
        <v>23</v>
      </c>
      <c r="L125" s="31">
        <f>+Tabla1[[#This Row],[Fecha de Documento]]+15</f>
        <v>45602</v>
      </c>
    </row>
    <row r="126" s="4" customFormat="1" ht="126" spans="1:12">
      <c r="A126" s="20" t="s">
        <v>368</v>
      </c>
      <c r="B126" s="21" t="s">
        <v>18</v>
      </c>
      <c r="C126" s="22" t="s">
        <v>364</v>
      </c>
      <c r="D126" s="23">
        <v>11888</v>
      </c>
      <c r="E126" s="22" t="s">
        <v>145</v>
      </c>
      <c r="F126" s="24" t="s">
        <v>369</v>
      </c>
      <c r="G126" s="24" t="s">
        <v>370</v>
      </c>
      <c r="H126" s="25">
        <v>6095421.62</v>
      </c>
      <c r="I126" s="25">
        <f>+Tabla1[[#This Row],[Monto Facturado DOP]]</f>
        <v>6095421.62</v>
      </c>
      <c r="J126" s="25">
        <f>+Tabla1[[#This Row],[Monto Pagado DOP]]-Tabla1[[#This Row],[Monto Facturado DOP]]</f>
        <v>0</v>
      </c>
      <c r="K126" s="24" t="s">
        <v>23</v>
      </c>
      <c r="L126" s="31">
        <f>+Tabla1[[#This Row],[Fecha de Documento]]+15</f>
        <v>45602</v>
      </c>
    </row>
    <row r="127" s="4" customFormat="1" ht="110.25" spans="1:12">
      <c r="A127" s="20" t="s">
        <v>371</v>
      </c>
      <c r="B127" s="21" t="s">
        <v>18</v>
      </c>
      <c r="C127" s="22" t="s">
        <v>364</v>
      </c>
      <c r="D127" s="23">
        <v>11893</v>
      </c>
      <c r="E127" s="22" t="s">
        <v>81</v>
      </c>
      <c r="F127" s="24" t="s">
        <v>329</v>
      </c>
      <c r="G127" s="24" t="s">
        <v>372</v>
      </c>
      <c r="H127" s="25">
        <v>22023.23</v>
      </c>
      <c r="I127" s="25">
        <f>+Tabla1[[#This Row],[Monto Facturado DOP]]</f>
        <v>22023.23</v>
      </c>
      <c r="J127" s="25">
        <f>+Tabla1[[#This Row],[Monto Pagado DOP]]-Tabla1[[#This Row],[Monto Facturado DOP]]</f>
        <v>0</v>
      </c>
      <c r="K127" s="24" t="s">
        <v>23</v>
      </c>
      <c r="L127" s="31">
        <f>+Tabla1[[#This Row],[Fecha de Documento]]+15</f>
        <v>45602</v>
      </c>
    </row>
    <row r="128" s="4" customFormat="1" ht="126" spans="1:12">
      <c r="A128" s="20" t="s">
        <v>373</v>
      </c>
      <c r="B128" s="21" t="s">
        <v>18</v>
      </c>
      <c r="C128" s="22" t="s">
        <v>364</v>
      </c>
      <c r="D128" s="23">
        <v>11896</v>
      </c>
      <c r="E128" s="22" t="s">
        <v>374</v>
      </c>
      <c r="F128" s="24" t="s">
        <v>375</v>
      </c>
      <c r="G128" s="24" t="s">
        <v>376</v>
      </c>
      <c r="H128" s="25">
        <v>99600</v>
      </c>
      <c r="I128" s="25">
        <f>+Tabla1[[#This Row],[Monto Facturado DOP]]</f>
        <v>99600</v>
      </c>
      <c r="J128" s="25">
        <f>+Tabla1[[#This Row],[Monto Pagado DOP]]-Tabla1[[#This Row],[Monto Facturado DOP]]</f>
        <v>0</v>
      </c>
      <c r="K128" s="24" t="s">
        <v>23</v>
      </c>
      <c r="L128" s="31">
        <f>+Tabla1[[#This Row],[Fecha de Documento]]+15</f>
        <v>45602</v>
      </c>
    </row>
    <row r="129" s="4" customFormat="1" ht="94.5" spans="1:12">
      <c r="A129" s="20" t="s">
        <v>377</v>
      </c>
      <c r="B129" s="21" t="s">
        <v>18</v>
      </c>
      <c r="C129" s="22" t="s">
        <v>364</v>
      </c>
      <c r="D129" s="23">
        <v>11901</v>
      </c>
      <c r="E129" s="22" t="s">
        <v>81</v>
      </c>
      <c r="F129" s="24" t="s">
        <v>231</v>
      </c>
      <c r="G129" s="24" t="s">
        <v>378</v>
      </c>
      <c r="H129" s="25">
        <v>110548</v>
      </c>
      <c r="I129" s="25">
        <f>+Tabla1[[#This Row],[Monto Facturado DOP]]</f>
        <v>110548</v>
      </c>
      <c r="J129" s="25">
        <f>+Tabla1[[#This Row],[Monto Pagado DOP]]-Tabla1[[#This Row],[Monto Facturado DOP]]</f>
        <v>0</v>
      </c>
      <c r="K129" s="24" t="s">
        <v>23</v>
      </c>
      <c r="L129" s="31">
        <f>+Tabla1[[#This Row],[Fecha de Documento]]+15</f>
        <v>45602</v>
      </c>
    </row>
    <row r="130" s="4" customFormat="1" ht="126" spans="1:12">
      <c r="A130" s="20" t="s">
        <v>379</v>
      </c>
      <c r="B130" s="21" t="s">
        <v>18</v>
      </c>
      <c r="C130" s="22" t="s">
        <v>364</v>
      </c>
      <c r="D130" s="23">
        <v>11904</v>
      </c>
      <c r="E130" s="22" t="s">
        <v>380</v>
      </c>
      <c r="F130" s="24" t="s">
        <v>270</v>
      </c>
      <c r="G130" s="24" t="s">
        <v>381</v>
      </c>
      <c r="H130" s="25">
        <v>130499.99</v>
      </c>
      <c r="I130" s="25">
        <f>+Tabla1[[#This Row],[Monto Facturado DOP]]</f>
        <v>130499.99</v>
      </c>
      <c r="J130" s="25">
        <f>+Tabla1[[#This Row],[Monto Pagado DOP]]-Tabla1[[#This Row],[Monto Facturado DOP]]</f>
        <v>0</v>
      </c>
      <c r="K130" s="24" t="s">
        <v>23</v>
      </c>
      <c r="L130" s="31">
        <f>+Tabla1[[#This Row],[Fecha de Documento]]+15</f>
        <v>45602</v>
      </c>
    </row>
    <row r="131" s="4" customFormat="1" ht="110.25" spans="1:12">
      <c r="A131" s="20" t="s">
        <v>382</v>
      </c>
      <c r="B131" s="21" t="s">
        <v>18</v>
      </c>
      <c r="C131" s="22" t="s">
        <v>383</v>
      </c>
      <c r="D131" s="23">
        <v>11911</v>
      </c>
      <c r="E131" s="22" t="s">
        <v>384</v>
      </c>
      <c r="F131" s="24" t="s">
        <v>385</v>
      </c>
      <c r="G131" s="24" t="s">
        <v>386</v>
      </c>
      <c r="H131" s="25">
        <v>37310</v>
      </c>
      <c r="I131" s="25">
        <f>+Tabla1[[#This Row],[Monto Facturado DOP]]</f>
        <v>37310</v>
      </c>
      <c r="J131" s="25">
        <f>+Tabla1[[#This Row],[Monto Pagado DOP]]-Tabla1[[#This Row],[Monto Facturado DOP]]</f>
        <v>0</v>
      </c>
      <c r="K131" s="24" t="s">
        <v>23</v>
      </c>
      <c r="L131" s="31">
        <f>+Tabla1[[#This Row],[Fecha de Documento]]+15</f>
        <v>45603</v>
      </c>
    </row>
    <row r="132" s="4" customFormat="1" ht="110.25" spans="1:12">
      <c r="A132" s="20" t="s">
        <v>387</v>
      </c>
      <c r="B132" s="21" t="s">
        <v>18</v>
      </c>
      <c r="C132" s="22" t="s">
        <v>383</v>
      </c>
      <c r="D132" s="23">
        <v>11911</v>
      </c>
      <c r="E132" s="22" t="s">
        <v>388</v>
      </c>
      <c r="F132" s="24" t="s">
        <v>385</v>
      </c>
      <c r="G132" s="24" t="s">
        <v>386</v>
      </c>
      <c r="H132" s="25">
        <v>25270</v>
      </c>
      <c r="I132" s="25">
        <f>+Tabla1[[#This Row],[Monto Facturado DOP]]</f>
        <v>25270</v>
      </c>
      <c r="J132" s="25">
        <f>+Tabla1[[#This Row],[Monto Pagado DOP]]-Tabla1[[#This Row],[Monto Facturado DOP]]</f>
        <v>0</v>
      </c>
      <c r="K132" s="24" t="s">
        <v>23</v>
      </c>
      <c r="L132" s="31">
        <f>+Tabla1[[#This Row],[Fecha de Documento]]+15</f>
        <v>45603</v>
      </c>
    </row>
    <row r="133" s="4" customFormat="1" ht="94.5" spans="1:12">
      <c r="A133" s="20" t="s">
        <v>389</v>
      </c>
      <c r="B133" s="21" t="s">
        <v>18</v>
      </c>
      <c r="C133" s="22" t="s">
        <v>383</v>
      </c>
      <c r="D133" s="23">
        <v>11920</v>
      </c>
      <c r="E133" s="22" t="s">
        <v>224</v>
      </c>
      <c r="F133" s="24" t="s">
        <v>352</v>
      </c>
      <c r="G133" s="24" t="s">
        <v>390</v>
      </c>
      <c r="H133" s="25">
        <v>157812.73</v>
      </c>
      <c r="I133" s="25">
        <f>+Tabla1[[#This Row],[Monto Facturado DOP]]</f>
        <v>157812.73</v>
      </c>
      <c r="J133" s="25">
        <f>+Tabla1[[#This Row],[Monto Pagado DOP]]-Tabla1[[#This Row],[Monto Facturado DOP]]</f>
        <v>0</v>
      </c>
      <c r="K133" s="24" t="s">
        <v>23</v>
      </c>
      <c r="L133" s="31">
        <f>+Tabla1[[#This Row],[Fecha de Documento]]+15</f>
        <v>45603</v>
      </c>
    </row>
    <row r="134" s="4" customFormat="1" ht="126" spans="1:12">
      <c r="A134" s="20" t="s">
        <v>391</v>
      </c>
      <c r="B134" s="21" t="s">
        <v>18</v>
      </c>
      <c r="C134" s="22" t="s">
        <v>383</v>
      </c>
      <c r="D134" s="23">
        <v>11924</v>
      </c>
      <c r="E134" s="22" t="s">
        <v>108</v>
      </c>
      <c r="F134" s="24" t="s">
        <v>113</v>
      </c>
      <c r="G134" s="24" t="s">
        <v>392</v>
      </c>
      <c r="H134" s="25">
        <v>15180</v>
      </c>
      <c r="I134" s="25">
        <f>+Tabla1[[#This Row],[Monto Facturado DOP]]</f>
        <v>15180</v>
      </c>
      <c r="J134" s="25">
        <f>+Tabla1[[#This Row],[Monto Pagado DOP]]-Tabla1[[#This Row],[Monto Facturado DOP]]</f>
        <v>0</v>
      </c>
      <c r="K134" s="24" t="s">
        <v>23</v>
      </c>
      <c r="L134" s="31">
        <f>+Tabla1[[#This Row],[Fecha de Documento]]+15</f>
        <v>45603</v>
      </c>
    </row>
    <row r="135" s="4" customFormat="1" ht="126" spans="1:12">
      <c r="A135" s="20" t="s">
        <v>393</v>
      </c>
      <c r="B135" s="21" t="s">
        <v>18</v>
      </c>
      <c r="C135" s="22" t="s">
        <v>383</v>
      </c>
      <c r="D135" s="23">
        <v>11924</v>
      </c>
      <c r="E135" s="22" t="s">
        <v>36</v>
      </c>
      <c r="F135" s="24" t="s">
        <v>113</v>
      </c>
      <c r="G135" s="24" t="s">
        <v>392</v>
      </c>
      <c r="H135" s="25">
        <v>15000</v>
      </c>
      <c r="I135" s="25">
        <f>+Tabla1[[#This Row],[Monto Facturado DOP]]</f>
        <v>15000</v>
      </c>
      <c r="J135" s="25">
        <f>+Tabla1[[#This Row],[Monto Pagado DOP]]-Tabla1[[#This Row],[Monto Facturado DOP]]</f>
        <v>0</v>
      </c>
      <c r="K135" s="24" t="s">
        <v>23</v>
      </c>
      <c r="L135" s="31">
        <f>+Tabla1[[#This Row],[Fecha de Documento]]+15</f>
        <v>45603</v>
      </c>
    </row>
    <row r="136" s="4" customFormat="1" ht="126" spans="1:12">
      <c r="A136" s="20" t="s">
        <v>394</v>
      </c>
      <c r="B136" s="21" t="s">
        <v>18</v>
      </c>
      <c r="C136" s="22" t="s">
        <v>383</v>
      </c>
      <c r="D136" s="23">
        <v>11928</v>
      </c>
      <c r="E136" s="22" t="s">
        <v>351</v>
      </c>
      <c r="F136" s="24" t="s">
        <v>395</v>
      </c>
      <c r="G136" s="24" t="s">
        <v>396</v>
      </c>
      <c r="H136" s="25">
        <v>44250</v>
      </c>
      <c r="I136" s="25">
        <f>+Tabla1[[#This Row],[Monto Facturado DOP]]</f>
        <v>44250</v>
      </c>
      <c r="J136" s="25">
        <f>+Tabla1[[#This Row],[Monto Pagado DOP]]-Tabla1[[#This Row],[Monto Facturado DOP]]</f>
        <v>0</v>
      </c>
      <c r="K136" s="24" t="s">
        <v>23</v>
      </c>
      <c r="L136" s="31">
        <f>+Tabla1[[#This Row],[Fecha de Documento]]+15</f>
        <v>45603</v>
      </c>
    </row>
    <row r="137" s="4" customFormat="1" ht="110.25" spans="1:12">
      <c r="A137" s="20" t="s">
        <v>397</v>
      </c>
      <c r="B137" s="21" t="s">
        <v>18</v>
      </c>
      <c r="C137" s="22" t="s">
        <v>383</v>
      </c>
      <c r="D137" s="23">
        <v>11930</v>
      </c>
      <c r="E137" s="22" t="s">
        <v>398</v>
      </c>
      <c r="F137" s="24" t="s">
        <v>399</v>
      </c>
      <c r="G137" s="24" t="s">
        <v>400</v>
      </c>
      <c r="H137" s="25">
        <v>9265</v>
      </c>
      <c r="I137" s="25">
        <f>+Tabla1[[#This Row],[Monto Facturado DOP]]</f>
        <v>9265</v>
      </c>
      <c r="J137" s="25">
        <f>+Tabla1[[#This Row],[Monto Pagado DOP]]-Tabla1[[#This Row],[Monto Facturado DOP]]</f>
        <v>0</v>
      </c>
      <c r="K137" s="24" t="s">
        <v>23</v>
      </c>
      <c r="L137" s="31">
        <f>+Tabla1[[#This Row],[Fecha de Documento]]+15</f>
        <v>45603</v>
      </c>
    </row>
    <row r="138" s="4" customFormat="1" ht="126" spans="1:12">
      <c r="A138" s="20" t="s">
        <v>401</v>
      </c>
      <c r="B138" s="21" t="s">
        <v>18</v>
      </c>
      <c r="C138" s="22" t="s">
        <v>383</v>
      </c>
      <c r="D138" s="23">
        <v>11940</v>
      </c>
      <c r="E138" s="22" t="s">
        <v>402</v>
      </c>
      <c r="F138" s="24" t="s">
        <v>403</v>
      </c>
      <c r="G138" s="24" t="s">
        <v>404</v>
      </c>
      <c r="H138" s="25">
        <v>223107</v>
      </c>
      <c r="I138" s="25">
        <f>+Tabla1[[#This Row],[Monto Facturado DOP]]</f>
        <v>223107</v>
      </c>
      <c r="J138" s="25">
        <f>+Tabla1[[#This Row],[Monto Pagado DOP]]-Tabla1[[#This Row],[Monto Facturado DOP]]</f>
        <v>0</v>
      </c>
      <c r="K138" s="24" t="s">
        <v>23</v>
      </c>
      <c r="L138" s="31">
        <f>+Tabla1[[#This Row],[Fecha de Documento]]+15</f>
        <v>45603</v>
      </c>
    </row>
    <row r="139" s="4" customFormat="1" ht="126" spans="1:12">
      <c r="A139" s="20" t="s">
        <v>405</v>
      </c>
      <c r="B139" s="21" t="s">
        <v>18</v>
      </c>
      <c r="C139" s="22" t="s">
        <v>383</v>
      </c>
      <c r="D139" s="23">
        <v>11947</v>
      </c>
      <c r="E139" s="22" t="s">
        <v>150</v>
      </c>
      <c r="F139" s="24" t="s">
        <v>406</v>
      </c>
      <c r="G139" s="24" t="s">
        <v>407</v>
      </c>
      <c r="H139" s="25">
        <v>39648</v>
      </c>
      <c r="I139" s="25">
        <f>+Tabla1[[#This Row],[Monto Facturado DOP]]</f>
        <v>39648</v>
      </c>
      <c r="J139" s="25">
        <f>+Tabla1[[#This Row],[Monto Pagado DOP]]-Tabla1[[#This Row],[Monto Facturado DOP]]</f>
        <v>0</v>
      </c>
      <c r="K139" s="24" t="s">
        <v>23</v>
      </c>
      <c r="L139" s="31">
        <f>+Tabla1[[#This Row],[Fecha de Documento]]+15</f>
        <v>45603</v>
      </c>
    </row>
    <row r="140" s="4" customFormat="1" ht="126" spans="1:12">
      <c r="A140" s="20" t="s">
        <v>408</v>
      </c>
      <c r="B140" s="21" t="s">
        <v>18</v>
      </c>
      <c r="C140" s="22" t="s">
        <v>383</v>
      </c>
      <c r="D140" s="23">
        <v>11947</v>
      </c>
      <c r="E140" s="22" t="s">
        <v>19</v>
      </c>
      <c r="F140" s="24" t="s">
        <v>406</v>
      </c>
      <c r="G140" s="24" t="s">
        <v>407</v>
      </c>
      <c r="H140" s="25">
        <v>17464</v>
      </c>
      <c r="I140" s="25">
        <f>+Tabla1[[#This Row],[Monto Facturado DOP]]</f>
        <v>17464</v>
      </c>
      <c r="J140" s="25">
        <f>+Tabla1[[#This Row],[Monto Pagado DOP]]-Tabla1[[#This Row],[Monto Facturado DOP]]</f>
        <v>0</v>
      </c>
      <c r="K140" s="24" t="s">
        <v>23</v>
      </c>
      <c r="L140" s="31">
        <f>+Tabla1[[#This Row],[Fecha de Documento]]+15</f>
        <v>45603</v>
      </c>
    </row>
    <row r="141" s="4" customFormat="1" ht="110.25" spans="1:12">
      <c r="A141" s="20" t="s">
        <v>409</v>
      </c>
      <c r="B141" s="21" t="s">
        <v>18</v>
      </c>
      <c r="C141" s="22" t="s">
        <v>383</v>
      </c>
      <c r="D141" s="23">
        <v>11956</v>
      </c>
      <c r="E141" s="22" t="s">
        <v>44</v>
      </c>
      <c r="F141" s="24" t="s">
        <v>410</v>
      </c>
      <c r="G141" s="24" t="s">
        <v>411</v>
      </c>
      <c r="H141" s="25">
        <v>95491.5</v>
      </c>
      <c r="I141" s="25">
        <f>+Tabla1[[#This Row],[Monto Facturado DOP]]</f>
        <v>95491.5</v>
      </c>
      <c r="J141" s="25">
        <f>+Tabla1[[#This Row],[Monto Pagado DOP]]-Tabla1[[#This Row],[Monto Facturado DOP]]</f>
        <v>0</v>
      </c>
      <c r="K141" s="24" t="s">
        <v>23</v>
      </c>
      <c r="L141" s="31">
        <f>+Tabla1[[#This Row],[Fecha de Documento]]+15</f>
        <v>45603</v>
      </c>
    </row>
    <row r="142" s="4" customFormat="1" ht="141.75" spans="1:12">
      <c r="A142" s="20" t="s">
        <v>412</v>
      </c>
      <c r="B142" s="21" t="s">
        <v>18</v>
      </c>
      <c r="C142" s="22" t="s">
        <v>413</v>
      </c>
      <c r="D142" s="23">
        <v>11975</v>
      </c>
      <c r="E142" s="22" t="s">
        <v>19</v>
      </c>
      <c r="F142" s="24" t="s">
        <v>234</v>
      </c>
      <c r="G142" s="24" t="s">
        <v>414</v>
      </c>
      <c r="H142" s="25">
        <v>28448.67</v>
      </c>
      <c r="I142" s="25">
        <f>+Tabla1[[#This Row],[Monto Facturado DOP]]</f>
        <v>28448.67</v>
      </c>
      <c r="J142" s="25">
        <f>+Tabla1[[#This Row],[Monto Pagado DOP]]-Tabla1[[#This Row],[Monto Facturado DOP]]</f>
        <v>0</v>
      </c>
      <c r="K142" s="24" t="s">
        <v>23</v>
      </c>
      <c r="L142" s="31">
        <f>+Tabla1[[#This Row],[Fecha de Documento]]+15</f>
        <v>45604</v>
      </c>
    </row>
    <row r="143" s="4" customFormat="1" ht="110.25" spans="1:12">
      <c r="A143" s="20" t="s">
        <v>415</v>
      </c>
      <c r="B143" s="21" t="s">
        <v>18</v>
      </c>
      <c r="C143" s="22" t="s">
        <v>413</v>
      </c>
      <c r="D143" s="23">
        <v>11995</v>
      </c>
      <c r="E143" s="22" t="s">
        <v>269</v>
      </c>
      <c r="F143" s="24" t="s">
        <v>416</v>
      </c>
      <c r="G143" s="24" t="s">
        <v>417</v>
      </c>
      <c r="H143" s="25">
        <v>230755.48</v>
      </c>
      <c r="I143" s="25">
        <f>+Tabla1[[#This Row],[Monto Facturado DOP]]</f>
        <v>230755.48</v>
      </c>
      <c r="J143" s="25">
        <f>+Tabla1[[#This Row],[Monto Pagado DOP]]-Tabla1[[#This Row],[Monto Facturado DOP]]</f>
        <v>0</v>
      </c>
      <c r="K143" s="24" t="s">
        <v>23</v>
      </c>
      <c r="L143" s="31">
        <f>+Tabla1[[#This Row],[Fecha de Documento]]+15</f>
        <v>45604</v>
      </c>
    </row>
    <row r="144" s="4" customFormat="1" ht="126" spans="1:12">
      <c r="A144" s="20" t="s">
        <v>418</v>
      </c>
      <c r="B144" s="21" t="s">
        <v>18</v>
      </c>
      <c r="C144" s="22" t="s">
        <v>413</v>
      </c>
      <c r="D144" s="23">
        <v>12000</v>
      </c>
      <c r="E144" s="22" t="s">
        <v>318</v>
      </c>
      <c r="F144" s="24" t="s">
        <v>94</v>
      </c>
      <c r="G144" s="24" t="s">
        <v>419</v>
      </c>
      <c r="H144" s="25">
        <v>20724</v>
      </c>
      <c r="I144" s="25">
        <f>+Tabla1[[#This Row],[Monto Facturado DOP]]</f>
        <v>20724</v>
      </c>
      <c r="J144" s="25">
        <f>+Tabla1[[#This Row],[Monto Pagado DOP]]-Tabla1[[#This Row],[Monto Facturado DOP]]</f>
        <v>0</v>
      </c>
      <c r="K144" s="24" t="s">
        <v>23</v>
      </c>
      <c r="L144" s="31">
        <f>+Tabla1[[#This Row],[Fecha de Documento]]+15</f>
        <v>45604</v>
      </c>
    </row>
    <row r="145" s="4" customFormat="1" ht="141.75" spans="1:12">
      <c r="A145" s="20" t="s">
        <v>420</v>
      </c>
      <c r="B145" s="21" t="s">
        <v>18</v>
      </c>
      <c r="C145" s="22" t="s">
        <v>413</v>
      </c>
      <c r="D145" s="23">
        <v>12003</v>
      </c>
      <c r="E145" s="22" t="s">
        <v>145</v>
      </c>
      <c r="F145" s="24" t="s">
        <v>421</v>
      </c>
      <c r="G145" s="24" t="s">
        <v>422</v>
      </c>
      <c r="H145" s="25">
        <v>97096.3</v>
      </c>
      <c r="I145" s="25">
        <f>+Tabla1[[#This Row],[Monto Facturado DOP]]</f>
        <v>97096.3</v>
      </c>
      <c r="J145" s="25">
        <f>+Tabla1[[#This Row],[Monto Pagado DOP]]-Tabla1[[#This Row],[Monto Facturado DOP]]</f>
        <v>0</v>
      </c>
      <c r="K145" s="24" t="s">
        <v>23</v>
      </c>
      <c r="L145" s="31">
        <f>+Tabla1[[#This Row],[Fecha de Documento]]+15</f>
        <v>45604</v>
      </c>
    </row>
    <row r="146" s="4" customFormat="1" ht="141.75" spans="1:12">
      <c r="A146" s="20" t="s">
        <v>423</v>
      </c>
      <c r="B146" s="21" t="s">
        <v>18</v>
      </c>
      <c r="C146" s="22" t="s">
        <v>413</v>
      </c>
      <c r="D146" s="23">
        <v>12004</v>
      </c>
      <c r="E146" s="22" t="s">
        <v>19</v>
      </c>
      <c r="F146" s="24" t="s">
        <v>234</v>
      </c>
      <c r="G146" s="24" t="s">
        <v>424</v>
      </c>
      <c r="H146" s="25">
        <v>20259.42</v>
      </c>
      <c r="I146" s="25">
        <f>+Tabla1[[#This Row],[Monto Facturado DOP]]</f>
        <v>20259.42</v>
      </c>
      <c r="J146" s="25">
        <f>+Tabla1[[#This Row],[Monto Pagado DOP]]-Tabla1[[#This Row],[Monto Facturado DOP]]</f>
        <v>0</v>
      </c>
      <c r="K146" s="24" t="s">
        <v>23</v>
      </c>
      <c r="L146" s="31">
        <f>+Tabla1[[#This Row],[Fecha de Documento]]+15</f>
        <v>45604</v>
      </c>
    </row>
    <row r="147" s="4" customFormat="1" ht="110.25" spans="1:12">
      <c r="A147" s="20" t="s">
        <v>425</v>
      </c>
      <c r="B147" s="21" t="s">
        <v>18</v>
      </c>
      <c r="C147" s="22" t="s">
        <v>413</v>
      </c>
      <c r="D147" s="23">
        <v>12008</v>
      </c>
      <c r="E147" s="22" t="s">
        <v>68</v>
      </c>
      <c r="F147" s="24" t="s">
        <v>385</v>
      </c>
      <c r="G147" s="24" t="s">
        <v>426</v>
      </c>
      <c r="H147" s="25">
        <v>37380</v>
      </c>
      <c r="I147" s="25">
        <f>+Tabla1[[#This Row],[Monto Facturado DOP]]</f>
        <v>37380</v>
      </c>
      <c r="J147" s="25">
        <f>+Tabla1[[#This Row],[Monto Pagado DOP]]-Tabla1[[#This Row],[Monto Facturado DOP]]</f>
        <v>0</v>
      </c>
      <c r="K147" s="24" t="s">
        <v>23</v>
      </c>
      <c r="L147" s="31">
        <f>+Tabla1[[#This Row],[Fecha de Documento]]+15</f>
        <v>45604</v>
      </c>
    </row>
    <row r="148" s="4" customFormat="1" ht="126" spans="1:12">
      <c r="A148" s="20" t="s">
        <v>427</v>
      </c>
      <c r="B148" s="21" t="s">
        <v>18</v>
      </c>
      <c r="C148" s="22" t="s">
        <v>413</v>
      </c>
      <c r="D148" s="23">
        <v>12016</v>
      </c>
      <c r="E148" s="22" t="s">
        <v>428</v>
      </c>
      <c r="F148" s="24" t="s">
        <v>429</v>
      </c>
      <c r="G148" s="24" t="s">
        <v>430</v>
      </c>
      <c r="H148" s="25">
        <v>18800</v>
      </c>
      <c r="I148" s="25">
        <f>+Tabla1[[#This Row],[Monto Facturado DOP]]</f>
        <v>18800</v>
      </c>
      <c r="J148" s="25">
        <f>+Tabla1[[#This Row],[Monto Pagado DOP]]-Tabla1[[#This Row],[Monto Facturado DOP]]</f>
        <v>0</v>
      </c>
      <c r="K148" s="24" t="s">
        <v>23</v>
      </c>
      <c r="L148" s="31">
        <f>+Tabla1[[#This Row],[Fecha de Documento]]+15</f>
        <v>45604</v>
      </c>
    </row>
    <row r="149" s="4" customFormat="1" ht="94.5" spans="1:12">
      <c r="A149" s="20" t="s">
        <v>431</v>
      </c>
      <c r="B149" s="21" t="s">
        <v>18</v>
      </c>
      <c r="C149" s="22" t="s">
        <v>413</v>
      </c>
      <c r="D149" s="23">
        <v>12018</v>
      </c>
      <c r="E149" s="22" t="s">
        <v>81</v>
      </c>
      <c r="F149" s="24" t="s">
        <v>329</v>
      </c>
      <c r="G149" s="24" t="s">
        <v>432</v>
      </c>
      <c r="H149" s="25">
        <v>128998</v>
      </c>
      <c r="I149" s="25">
        <f>+Tabla1[[#This Row],[Monto Facturado DOP]]</f>
        <v>128998</v>
      </c>
      <c r="J149" s="25">
        <f>+Tabla1[[#This Row],[Monto Pagado DOP]]-Tabla1[[#This Row],[Monto Facturado DOP]]</f>
        <v>0</v>
      </c>
      <c r="K149" s="24" t="s">
        <v>23</v>
      </c>
      <c r="L149" s="31">
        <f>+Tabla1[[#This Row],[Fecha de Documento]]+15</f>
        <v>45604</v>
      </c>
    </row>
    <row r="150" s="4" customFormat="1" ht="94.5" spans="1:12">
      <c r="A150" s="20" t="s">
        <v>433</v>
      </c>
      <c r="B150" s="21" t="s">
        <v>18</v>
      </c>
      <c r="C150" s="22" t="s">
        <v>413</v>
      </c>
      <c r="D150" s="23">
        <v>12020</v>
      </c>
      <c r="E150" s="22" t="s">
        <v>81</v>
      </c>
      <c r="F150" s="24" t="s">
        <v>329</v>
      </c>
      <c r="G150" s="24" t="s">
        <v>434</v>
      </c>
      <c r="H150" s="25">
        <v>61362</v>
      </c>
      <c r="I150" s="25">
        <f>+Tabla1[[#This Row],[Monto Facturado DOP]]</f>
        <v>61362</v>
      </c>
      <c r="J150" s="25">
        <f>+Tabla1[[#This Row],[Monto Pagado DOP]]-Tabla1[[#This Row],[Monto Facturado DOP]]</f>
        <v>0</v>
      </c>
      <c r="K150" s="24" t="s">
        <v>23</v>
      </c>
      <c r="L150" s="31">
        <f>+Tabla1[[#This Row],[Fecha de Documento]]+15</f>
        <v>45604</v>
      </c>
    </row>
    <row r="151" s="4" customFormat="1" ht="110.25" spans="1:12">
      <c r="A151" s="20" t="s">
        <v>435</v>
      </c>
      <c r="B151" s="21" t="s">
        <v>18</v>
      </c>
      <c r="C151" s="22" t="s">
        <v>413</v>
      </c>
      <c r="D151" s="23">
        <v>12022</v>
      </c>
      <c r="E151" s="22" t="s">
        <v>318</v>
      </c>
      <c r="F151" s="24" t="s">
        <v>76</v>
      </c>
      <c r="G151" s="24" t="s">
        <v>436</v>
      </c>
      <c r="H151" s="25">
        <v>18880</v>
      </c>
      <c r="I151" s="25">
        <f>+Tabla1[[#This Row],[Monto Facturado DOP]]</f>
        <v>18880</v>
      </c>
      <c r="J151" s="25">
        <f>+Tabla1[[#This Row],[Monto Pagado DOP]]-Tabla1[[#This Row],[Monto Facturado DOP]]</f>
        <v>0</v>
      </c>
      <c r="K151" s="24" t="s">
        <v>23</v>
      </c>
      <c r="L151" s="31">
        <f>+Tabla1[[#This Row],[Fecha de Documento]]+15</f>
        <v>45604</v>
      </c>
    </row>
    <row r="152" s="4" customFormat="1" ht="110.25" spans="1:12">
      <c r="A152" s="20" t="s">
        <v>437</v>
      </c>
      <c r="B152" s="21" t="s">
        <v>18</v>
      </c>
      <c r="C152" s="22" t="s">
        <v>413</v>
      </c>
      <c r="D152" s="23">
        <v>12022</v>
      </c>
      <c r="E152" s="22" t="s">
        <v>351</v>
      </c>
      <c r="F152" s="24" t="s">
        <v>76</v>
      </c>
      <c r="G152" s="24" t="s">
        <v>436</v>
      </c>
      <c r="H152" s="25">
        <v>134225</v>
      </c>
      <c r="I152" s="25">
        <f>+Tabla1[[#This Row],[Monto Facturado DOP]]</f>
        <v>134225</v>
      </c>
      <c r="J152" s="25">
        <f>+Tabla1[[#This Row],[Monto Pagado DOP]]-Tabla1[[#This Row],[Monto Facturado DOP]]</f>
        <v>0</v>
      </c>
      <c r="K152" s="24" t="s">
        <v>23</v>
      </c>
      <c r="L152" s="31">
        <f>+Tabla1[[#This Row],[Fecha de Documento]]+15</f>
        <v>45604</v>
      </c>
    </row>
    <row r="153" s="4" customFormat="1" ht="126" spans="1:12">
      <c r="A153" s="20" t="s">
        <v>438</v>
      </c>
      <c r="B153" s="21" t="s">
        <v>18</v>
      </c>
      <c r="C153" s="22" t="s">
        <v>439</v>
      </c>
      <c r="D153" s="23">
        <v>12040</v>
      </c>
      <c r="E153" s="22" t="s">
        <v>224</v>
      </c>
      <c r="F153" s="24" t="s">
        <v>440</v>
      </c>
      <c r="G153" s="24" t="s">
        <v>441</v>
      </c>
      <c r="H153" s="25">
        <v>161396</v>
      </c>
      <c r="I153" s="25">
        <f>+Tabla1[[#This Row],[Monto Facturado DOP]]</f>
        <v>161396</v>
      </c>
      <c r="J153" s="25">
        <f>+Tabla1[[#This Row],[Monto Pagado DOP]]-Tabla1[[#This Row],[Monto Facturado DOP]]</f>
        <v>0</v>
      </c>
      <c r="K153" s="24" t="s">
        <v>23</v>
      </c>
      <c r="L153" s="31">
        <f>+Tabla1[[#This Row],[Fecha de Documento]]+15</f>
        <v>45605</v>
      </c>
    </row>
    <row r="154" s="4" customFormat="1" ht="110.25" spans="1:12">
      <c r="A154" s="20" t="s">
        <v>442</v>
      </c>
      <c r="B154" s="21" t="s">
        <v>18</v>
      </c>
      <c r="C154" s="22" t="s">
        <v>439</v>
      </c>
      <c r="D154" s="23">
        <v>12042</v>
      </c>
      <c r="E154" s="22" t="s">
        <v>443</v>
      </c>
      <c r="F154" s="24" t="s">
        <v>444</v>
      </c>
      <c r="G154" s="24" t="s">
        <v>445</v>
      </c>
      <c r="H154" s="25">
        <v>89621</v>
      </c>
      <c r="I154" s="25">
        <f>+Tabla1[[#This Row],[Monto Facturado DOP]]</f>
        <v>89621</v>
      </c>
      <c r="J154" s="25">
        <f>+Tabla1[[#This Row],[Monto Pagado DOP]]-Tabla1[[#This Row],[Monto Facturado DOP]]</f>
        <v>0</v>
      </c>
      <c r="K154" s="24" t="s">
        <v>23</v>
      </c>
      <c r="L154" s="31">
        <f>+Tabla1[[#This Row],[Fecha de Documento]]+15</f>
        <v>45605</v>
      </c>
    </row>
    <row r="155" s="4" customFormat="1" ht="110.25" spans="1:12">
      <c r="A155" s="20" t="s">
        <v>446</v>
      </c>
      <c r="B155" s="21" t="s">
        <v>18</v>
      </c>
      <c r="C155" s="22" t="s">
        <v>439</v>
      </c>
      <c r="D155" s="23">
        <v>12042</v>
      </c>
      <c r="E155" s="22" t="s">
        <v>447</v>
      </c>
      <c r="F155" s="24" t="s">
        <v>444</v>
      </c>
      <c r="G155" s="24" t="s">
        <v>445</v>
      </c>
      <c r="H155" s="25">
        <v>57820</v>
      </c>
      <c r="I155" s="25">
        <f>+Tabla1[[#This Row],[Monto Facturado DOP]]</f>
        <v>57820</v>
      </c>
      <c r="J155" s="25">
        <f>+Tabla1[[#This Row],[Monto Pagado DOP]]-Tabla1[[#This Row],[Monto Facturado DOP]]</f>
        <v>0</v>
      </c>
      <c r="K155" s="24" t="s">
        <v>23</v>
      </c>
      <c r="L155" s="31">
        <f>+Tabla1[[#This Row],[Fecha de Documento]]+15</f>
        <v>45605</v>
      </c>
    </row>
    <row r="156" s="4" customFormat="1" ht="110.25" spans="1:12">
      <c r="A156" s="20" t="s">
        <v>448</v>
      </c>
      <c r="B156" s="21" t="s">
        <v>18</v>
      </c>
      <c r="C156" s="22" t="s">
        <v>439</v>
      </c>
      <c r="D156" s="23">
        <v>12042</v>
      </c>
      <c r="E156" s="22" t="s">
        <v>19</v>
      </c>
      <c r="F156" s="24" t="s">
        <v>444</v>
      </c>
      <c r="G156" s="24" t="s">
        <v>445</v>
      </c>
      <c r="H156" s="25">
        <v>36137.5</v>
      </c>
      <c r="I156" s="25">
        <f>+Tabla1[[#This Row],[Monto Facturado DOP]]</f>
        <v>36137.5</v>
      </c>
      <c r="J156" s="25">
        <f>+Tabla1[[#This Row],[Monto Pagado DOP]]-Tabla1[[#This Row],[Monto Facturado DOP]]</f>
        <v>0</v>
      </c>
      <c r="K156" s="24" t="s">
        <v>23</v>
      </c>
      <c r="L156" s="31">
        <f>+Tabla1[[#This Row],[Fecha de Documento]]+15</f>
        <v>45605</v>
      </c>
    </row>
    <row r="157" s="4" customFormat="1" ht="126" spans="1:12">
      <c r="A157" s="20" t="s">
        <v>449</v>
      </c>
      <c r="B157" s="21" t="s">
        <v>18</v>
      </c>
      <c r="C157" s="22" t="s">
        <v>439</v>
      </c>
      <c r="D157" s="23">
        <v>12055</v>
      </c>
      <c r="E157" s="22" t="s">
        <v>119</v>
      </c>
      <c r="F157" s="24" t="s">
        <v>162</v>
      </c>
      <c r="G157" s="24" t="s">
        <v>450</v>
      </c>
      <c r="H157" s="25">
        <v>60132.8</v>
      </c>
      <c r="I157" s="25">
        <f>+Tabla1[[#This Row],[Monto Facturado DOP]]</f>
        <v>60132.8</v>
      </c>
      <c r="J157" s="25">
        <f>+Tabla1[[#This Row],[Monto Pagado DOP]]-Tabla1[[#This Row],[Monto Facturado DOP]]</f>
        <v>0</v>
      </c>
      <c r="K157" s="24" t="s">
        <v>23</v>
      </c>
      <c r="L157" s="31">
        <f>+Tabla1[[#This Row],[Fecha de Documento]]+15</f>
        <v>45605</v>
      </c>
    </row>
    <row r="158" s="4" customFormat="1" ht="110.25" spans="1:12">
      <c r="A158" s="20" t="s">
        <v>451</v>
      </c>
      <c r="B158" s="21" t="s">
        <v>18</v>
      </c>
      <c r="C158" s="22" t="s">
        <v>439</v>
      </c>
      <c r="D158" s="23">
        <v>12061</v>
      </c>
      <c r="E158" s="22" t="s">
        <v>44</v>
      </c>
      <c r="F158" s="24" t="s">
        <v>83</v>
      </c>
      <c r="G158" s="24" t="s">
        <v>452</v>
      </c>
      <c r="H158" s="25">
        <v>31152</v>
      </c>
      <c r="I158" s="25">
        <f>+Tabla1[[#This Row],[Monto Facturado DOP]]</f>
        <v>31152</v>
      </c>
      <c r="J158" s="25">
        <f>+Tabla1[[#This Row],[Monto Pagado DOP]]-Tabla1[[#This Row],[Monto Facturado DOP]]</f>
        <v>0</v>
      </c>
      <c r="K158" s="24" t="s">
        <v>23</v>
      </c>
      <c r="L158" s="31">
        <f>+Tabla1[[#This Row],[Fecha de Documento]]+15</f>
        <v>45605</v>
      </c>
    </row>
    <row r="159" s="4" customFormat="1" ht="94.5" spans="1:12">
      <c r="A159" s="20" t="s">
        <v>453</v>
      </c>
      <c r="B159" s="21" t="s">
        <v>18</v>
      </c>
      <c r="C159" s="22" t="s">
        <v>439</v>
      </c>
      <c r="D159" s="23">
        <v>12064</v>
      </c>
      <c r="E159" s="22" t="s">
        <v>75</v>
      </c>
      <c r="F159" s="24" t="s">
        <v>33</v>
      </c>
      <c r="G159" s="24" t="s">
        <v>454</v>
      </c>
      <c r="H159" s="25">
        <v>48800</v>
      </c>
      <c r="I159" s="25">
        <f>+Tabla1[[#This Row],[Monto Facturado DOP]]</f>
        <v>48800</v>
      </c>
      <c r="J159" s="25">
        <f>+Tabla1[[#This Row],[Monto Pagado DOP]]-Tabla1[[#This Row],[Monto Facturado DOP]]</f>
        <v>0</v>
      </c>
      <c r="K159" s="24" t="s">
        <v>23</v>
      </c>
      <c r="L159" s="31">
        <f>+Tabla1[[#This Row],[Fecha de Documento]]+15</f>
        <v>45605</v>
      </c>
    </row>
    <row r="160" s="4" customFormat="1" ht="141.75" spans="1:12">
      <c r="A160" s="20" t="s">
        <v>455</v>
      </c>
      <c r="B160" s="21" t="s">
        <v>18</v>
      </c>
      <c r="C160" s="22" t="s">
        <v>456</v>
      </c>
      <c r="D160" s="23">
        <v>12102</v>
      </c>
      <c r="E160" s="22" t="s">
        <v>100</v>
      </c>
      <c r="F160" s="24" t="s">
        <v>101</v>
      </c>
      <c r="G160" s="24" t="s">
        <v>457</v>
      </c>
      <c r="H160" s="25">
        <v>237990</v>
      </c>
      <c r="I160" s="25">
        <f>+Tabla1[[#This Row],[Monto Facturado DOP]]</f>
        <v>237990</v>
      </c>
      <c r="J160" s="25">
        <f>+Tabla1[[#This Row],[Monto Pagado DOP]]-Tabla1[[#This Row],[Monto Facturado DOP]]</f>
        <v>0</v>
      </c>
      <c r="K160" s="24" t="s">
        <v>23</v>
      </c>
      <c r="L160" s="31">
        <f>+Tabla1[[#This Row],[Fecha de Documento]]+15</f>
        <v>45608</v>
      </c>
    </row>
    <row r="161" s="4" customFormat="1" ht="157.5" spans="1:12">
      <c r="A161" s="20" t="s">
        <v>458</v>
      </c>
      <c r="B161" s="21" t="s">
        <v>18</v>
      </c>
      <c r="C161" s="22" t="s">
        <v>456</v>
      </c>
      <c r="D161" s="23">
        <v>12110</v>
      </c>
      <c r="E161" s="22" t="s">
        <v>312</v>
      </c>
      <c r="F161" s="24" t="s">
        <v>459</v>
      </c>
      <c r="G161" s="24" t="s">
        <v>460</v>
      </c>
      <c r="H161" s="25">
        <v>325151.99</v>
      </c>
      <c r="I161" s="25">
        <f>+Tabla1[[#This Row],[Monto Facturado DOP]]</f>
        <v>325151.99</v>
      </c>
      <c r="J161" s="25">
        <f>+Tabla1[[#This Row],[Monto Pagado DOP]]-Tabla1[[#This Row],[Monto Facturado DOP]]</f>
        <v>0</v>
      </c>
      <c r="K161" s="24" t="s">
        <v>23</v>
      </c>
      <c r="L161" s="31">
        <f>+Tabla1[[#This Row],[Fecha de Documento]]+15</f>
        <v>45608</v>
      </c>
    </row>
    <row r="162" s="4" customFormat="1" ht="126" spans="1:12">
      <c r="A162" s="20" t="s">
        <v>461</v>
      </c>
      <c r="B162" s="21" t="s">
        <v>18</v>
      </c>
      <c r="C162" s="22" t="s">
        <v>456</v>
      </c>
      <c r="D162" s="23">
        <v>12116</v>
      </c>
      <c r="E162" s="22" t="s">
        <v>44</v>
      </c>
      <c r="F162" s="24" t="s">
        <v>462</v>
      </c>
      <c r="G162" s="24" t="s">
        <v>463</v>
      </c>
      <c r="H162" s="25">
        <v>409401</v>
      </c>
      <c r="I162" s="25">
        <f>+Tabla1[[#This Row],[Monto Facturado DOP]]</f>
        <v>409401</v>
      </c>
      <c r="J162" s="25">
        <f>+Tabla1[[#This Row],[Monto Pagado DOP]]-Tabla1[[#This Row],[Monto Facturado DOP]]</f>
        <v>0</v>
      </c>
      <c r="K162" s="24" t="s">
        <v>23</v>
      </c>
      <c r="L162" s="31">
        <f>+Tabla1[[#This Row],[Fecha de Documento]]+15</f>
        <v>45608</v>
      </c>
    </row>
    <row r="163" s="4" customFormat="1" ht="126" spans="1:12">
      <c r="A163" s="20" t="s">
        <v>464</v>
      </c>
      <c r="B163" s="21" t="s">
        <v>18</v>
      </c>
      <c r="C163" s="22" t="s">
        <v>456</v>
      </c>
      <c r="D163" s="23">
        <v>12116</v>
      </c>
      <c r="E163" s="22" t="s">
        <v>175</v>
      </c>
      <c r="F163" s="24" t="s">
        <v>462</v>
      </c>
      <c r="G163" s="24" t="s">
        <v>463</v>
      </c>
      <c r="H163" s="25">
        <v>409401</v>
      </c>
      <c r="I163" s="25">
        <f>+Tabla1[[#This Row],[Monto Facturado DOP]]</f>
        <v>409401</v>
      </c>
      <c r="J163" s="25">
        <f>+Tabla1[[#This Row],[Monto Pagado DOP]]-Tabla1[[#This Row],[Monto Facturado DOP]]</f>
        <v>0</v>
      </c>
      <c r="K163" s="24" t="s">
        <v>23</v>
      </c>
      <c r="L163" s="31">
        <f>+Tabla1[[#This Row],[Fecha de Documento]]+15</f>
        <v>45608</v>
      </c>
    </row>
    <row r="164" s="4" customFormat="1" ht="110.25" spans="1:12">
      <c r="A164" s="20" t="s">
        <v>465</v>
      </c>
      <c r="B164" s="21" t="s">
        <v>18</v>
      </c>
      <c r="C164" s="22" t="s">
        <v>456</v>
      </c>
      <c r="D164" s="23">
        <v>12131</v>
      </c>
      <c r="E164" s="22" t="s">
        <v>175</v>
      </c>
      <c r="F164" s="24" t="s">
        <v>466</v>
      </c>
      <c r="G164" s="24" t="s">
        <v>467</v>
      </c>
      <c r="H164" s="25">
        <v>23800.19</v>
      </c>
      <c r="I164" s="25">
        <f>+Tabla1[[#This Row],[Monto Facturado DOP]]</f>
        <v>23800.19</v>
      </c>
      <c r="J164" s="25">
        <f>+Tabla1[[#This Row],[Monto Pagado DOP]]-Tabla1[[#This Row],[Monto Facturado DOP]]</f>
        <v>0</v>
      </c>
      <c r="K164" s="24" t="s">
        <v>23</v>
      </c>
      <c r="L164" s="31">
        <f>+Tabla1[[#This Row],[Fecha de Documento]]+15</f>
        <v>45608</v>
      </c>
    </row>
    <row r="165" s="4" customFormat="1" ht="78.75" spans="1:12">
      <c r="A165" s="20" t="s">
        <v>468</v>
      </c>
      <c r="B165" s="21" t="s">
        <v>18</v>
      </c>
      <c r="C165" s="22" t="s">
        <v>469</v>
      </c>
      <c r="D165" s="23">
        <v>12138</v>
      </c>
      <c r="E165" s="22" t="s">
        <v>81</v>
      </c>
      <c r="F165" s="24" t="s">
        <v>470</v>
      </c>
      <c r="G165" s="24" t="s">
        <v>471</v>
      </c>
      <c r="H165" s="25">
        <v>523875.6</v>
      </c>
      <c r="I165" s="25">
        <f>+Tabla1[[#This Row],[Monto Facturado DOP]]</f>
        <v>523875.6</v>
      </c>
      <c r="J165" s="25">
        <f>+Tabla1[[#This Row],[Monto Pagado DOP]]-Tabla1[[#This Row],[Monto Facturado DOP]]</f>
        <v>0</v>
      </c>
      <c r="K165" s="24" t="s">
        <v>23</v>
      </c>
      <c r="L165" s="31">
        <f>+Tabla1[[#This Row],[Fecha de Documento]]+15</f>
        <v>45609</v>
      </c>
    </row>
    <row r="166" s="4" customFormat="1" ht="94.5" spans="1:12">
      <c r="A166" s="20" t="s">
        <v>472</v>
      </c>
      <c r="B166" s="21" t="s">
        <v>18</v>
      </c>
      <c r="C166" s="22" t="s">
        <v>469</v>
      </c>
      <c r="D166" s="23">
        <v>12149</v>
      </c>
      <c r="E166" s="22" t="s">
        <v>302</v>
      </c>
      <c r="F166" s="24" t="s">
        <v>473</v>
      </c>
      <c r="G166" s="24" t="s">
        <v>474</v>
      </c>
      <c r="H166" s="25">
        <v>5286.4</v>
      </c>
      <c r="I166" s="25">
        <f>+Tabla1[[#This Row],[Monto Facturado DOP]]</f>
        <v>5286.4</v>
      </c>
      <c r="J166" s="25">
        <f>+Tabla1[[#This Row],[Monto Pagado DOP]]-Tabla1[[#This Row],[Monto Facturado DOP]]</f>
        <v>0</v>
      </c>
      <c r="K166" s="24" t="s">
        <v>23</v>
      </c>
      <c r="L166" s="31">
        <f>+Tabla1[[#This Row],[Fecha de Documento]]+15</f>
        <v>45609</v>
      </c>
    </row>
    <row r="167" s="4" customFormat="1" ht="126" spans="1:12">
      <c r="A167" s="20" t="s">
        <v>475</v>
      </c>
      <c r="B167" s="21" t="s">
        <v>18</v>
      </c>
      <c r="C167" s="22" t="s">
        <v>469</v>
      </c>
      <c r="D167" s="23">
        <v>12152</v>
      </c>
      <c r="E167" s="22" t="s">
        <v>242</v>
      </c>
      <c r="F167" s="24" t="s">
        <v>237</v>
      </c>
      <c r="G167" s="24" t="s">
        <v>476</v>
      </c>
      <c r="H167" s="25">
        <v>71700</v>
      </c>
      <c r="I167" s="25">
        <f>+Tabla1[[#This Row],[Monto Facturado DOP]]</f>
        <v>71700</v>
      </c>
      <c r="J167" s="25">
        <f>+Tabla1[[#This Row],[Monto Pagado DOP]]-Tabla1[[#This Row],[Monto Facturado DOP]]</f>
        <v>0</v>
      </c>
      <c r="K167" s="24" t="s">
        <v>23</v>
      </c>
      <c r="L167" s="31">
        <f>+Tabla1[[#This Row],[Fecha de Documento]]+15</f>
        <v>45609</v>
      </c>
    </row>
    <row r="168" s="4" customFormat="1" ht="126" spans="1:12">
      <c r="A168" s="20" t="s">
        <v>477</v>
      </c>
      <c r="B168" s="21" t="s">
        <v>18</v>
      </c>
      <c r="C168" s="22" t="s">
        <v>469</v>
      </c>
      <c r="D168" s="23">
        <v>12161</v>
      </c>
      <c r="E168" s="22" t="s">
        <v>44</v>
      </c>
      <c r="F168" s="24" t="s">
        <v>234</v>
      </c>
      <c r="G168" s="24" t="s">
        <v>478</v>
      </c>
      <c r="H168" s="25">
        <v>25009.6</v>
      </c>
      <c r="I168" s="25">
        <f>+Tabla1[[#This Row],[Monto Facturado DOP]]</f>
        <v>25009.6</v>
      </c>
      <c r="J168" s="25">
        <f>+Tabla1[[#This Row],[Monto Pagado DOP]]-Tabla1[[#This Row],[Monto Facturado DOP]]</f>
        <v>0</v>
      </c>
      <c r="K168" s="24" t="s">
        <v>23</v>
      </c>
      <c r="L168" s="31">
        <f>+Tabla1[[#This Row],[Fecha de Documento]]+15</f>
        <v>45609</v>
      </c>
    </row>
    <row r="169" s="4" customFormat="1" ht="94.5" spans="1:12">
      <c r="A169" s="20" t="s">
        <v>479</v>
      </c>
      <c r="B169" s="21" t="s">
        <v>18</v>
      </c>
      <c r="C169" s="22" t="s">
        <v>469</v>
      </c>
      <c r="D169" s="23">
        <v>12179</v>
      </c>
      <c r="E169" s="22" t="s">
        <v>59</v>
      </c>
      <c r="F169" s="24" t="s">
        <v>60</v>
      </c>
      <c r="G169" s="24" t="s">
        <v>480</v>
      </c>
      <c r="H169" s="25">
        <v>14087.04</v>
      </c>
      <c r="I169" s="25">
        <f>+Tabla1[[#This Row],[Monto Facturado DOP]]</f>
        <v>14087.04</v>
      </c>
      <c r="J169" s="25">
        <f>+Tabla1[[#This Row],[Monto Pagado DOP]]-Tabla1[[#This Row],[Monto Facturado DOP]]</f>
        <v>0</v>
      </c>
      <c r="K169" s="24" t="s">
        <v>23</v>
      </c>
      <c r="L169" s="31">
        <f>+Tabla1[[#This Row],[Fecha de Documento]]+15</f>
        <v>45609</v>
      </c>
    </row>
    <row r="170" s="4" customFormat="1" ht="126" spans="1:12">
      <c r="A170" s="20" t="s">
        <v>481</v>
      </c>
      <c r="B170" s="21" t="s">
        <v>18</v>
      </c>
      <c r="C170" s="22" t="s">
        <v>469</v>
      </c>
      <c r="D170" s="23">
        <v>12181</v>
      </c>
      <c r="E170" s="22" t="s">
        <v>89</v>
      </c>
      <c r="F170" s="24" t="s">
        <v>101</v>
      </c>
      <c r="G170" s="24" t="s">
        <v>482</v>
      </c>
      <c r="H170" s="25">
        <v>10950</v>
      </c>
      <c r="I170" s="25">
        <f>+Tabla1[[#This Row],[Monto Facturado DOP]]</f>
        <v>10950</v>
      </c>
      <c r="J170" s="25">
        <f>+Tabla1[[#This Row],[Monto Pagado DOP]]-Tabla1[[#This Row],[Monto Facturado DOP]]</f>
        <v>0</v>
      </c>
      <c r="K170" s="24" t="s">
        <v>23</v>
      </c>
      <c r="L170" s="31">
        <f>+Tabla1[[#This Row],[Fecha de Documento]]+15</f>
        <v>45609</v>
      </c>
    </row>
    <row r="171" s="4" customFormat="1" ht="157.5" spans="1:12">
      <c r="A171" s="20" t="s">
        <v>483</v>
      </c>
      <c r="B171" s="21" t="s">
        <v>18</v>
      </c>
      <c r="C171" s="22" t="s">
        <v>484</v>
      </c>
      <c r="D171" s="23">
        <v>12193</v>
      </c>
      <c r="E171" s="22" t="s">
        <v>63</v>
      </c>
      <c r="F171" s="24" t="s">
        <v>485</v>
      </c>
      <c r="G171" s="24" t="s">
        <v>486</v>
      </c>
      <c r="H171" s="25">
        <v>85500</v>
      </c>
      <c r="I171" s="25">
        <f>+Tabla1[[#This Row],[Monto Facturado DOP]]</f>
        <v>85500</v>
      </c>
      <c r="J171" s="25">
        <f>+Tabla1[[#This Row],[Monto Pagado DOP]]-Tabla1[[#This Row],[Monto Facturado DOP]]</f>
        <v>0</v>
      </c>
      <c r="K171" s="24" t="s">
        <v>23</v>
      </c>
      <c r="L171" s="31">
        <f>+Tabla1[[#This Row],[Fecha de Documento]]+15</f>
        <v>45610</v>
      </c>
    </row>
    <row r="172" s="4" customFormat="1" ht="157.5" spans="1:12">
      <c r="A172" s="20" t="s">
        <v>487</v>
      </c>
      <c r="B172" s="21" t="s">
        <v>18</v>
      </c>
      <c r="C172" s="22" t="s">
        <v>484</v>
      </c>
      <c r="D172" s="23">
        <v>12193</v>
      </c>
      <c r="E172" s="22" t="s">
        <v>63</v>
      </c>
      <c r="F172" s="24" t="s">
        <v>488</v>
      </c>
      <c r="G172" s="24" t="s">
        <v>486</v>
      </c>
      <c r="H172" s="25">
        <v>28500</v>
      </c>
      <c r="I172" s="25">
        <f>+Tabla1[[#This Row],[Monto Facturado DOP]]</f>
        <v>28500</v>
      </c>
      <c r="J172" s="25">
        <f>+Tabla1[[#This Row],[Monto Pagado DOP]]-Tabla1[[#This Row],[Monto Facturado DOP]]</f>
        <v>0</v>
      </c>
      <c r="K172" s="24" t="s">
        <v>23</v>
      </c>
      <c r="L172" s="31">
        <f>+Tabla1[[#This Row],[Fecha de Documento]]+15</f>
        <v>45610</v>
      </c>
    </row>
    <row r="173" s="4" customFormat="1" ht="157.5" spans="1:12">
      <c r="A173" s="20" t="s">
        <v>489</v>
      </c>
      <c r="B173" s="21" t="s">
        <v>18</v>
      </c>
      <c r="C173" s="22" t="s">
        <v>484</v>
      </c>
      <c r="D173" s="23">
        <v>12193</v>
      </c>
      <c r="E173" s="22" t="s">
        <v>63</v>
      </c>
      <c r="F173" s="24" t="s">
        <v>490</v>
      </c>
      <c r="G173" s="24" t="s">
        <v>486</v>
      </c>
      <c r="H173" s="25">
        <v>52000</v>
      </c>
      <c r="I173" s="25">
        <f>+Tabla1[[#This Row],[Monto Facturado DOP]]</f>
        <v>52000</v>
      </c>
      <c r="J173" s="25">
        <f>+Tabla1[[#This Row],[Monto Pagado DOP]]-Tabla1[[#This Row],[Monto Facturado DOP]]</f>
        <v>0</v>
      </c>
      <c r="K173" s="24" t="s">
        <v>23</v>
      </c>
      <c r="L173" s="31">
        <f>+Tabla1[[#This Row],[Fecha de Documento]]+15</f>
        <v>45610</v>
      </c>
    </row>
    <row r="174" s="4" customFormat="1" ht="157.5" spans="1:12">
      <c r="A174" s="20" t="s">
        <v>491</v>
      </c>
      <c r="B174" s="21" t="s">
        <v>18</v>
      </c>
      <c r="C174" s="22" t="s">
        <v>484</v>
      </c>
      <c r="D174" s="23">
        <v>12193</v>
      </c>
      <c r="E174" s="22" t="s">
        <v>63</v>
      </c>
      <c r="F174" s="24" t="s">
        <v>492</v>
      </c>
      <c r="G174" s="24" t="s">
        <v>486</v>
      </c>
      <c r="H174" s="25">
        <v>271000</v>
      </c>
      <c r="I174" s="25">
        <f>+Tabla1[[#This Row],[Monto Facturado DOP]]</f>
        <v>271000</v>
      </c>
      <c r="J174" s="25">
        <f>+Tabla1[[#This Row],[Monto Pagado DOP]]-Tabla1[[#This Row],[Monto Facturado DOP]]</f>
        <v>0</v>
      </c>
      <c r="K174" s="24" t="s">
        <v>23</v>
      </c>
      <c r="L174" s="31">
        <f>+Tabla1[[#This Row],[Fecha de Documento]]+15</f>
        <v>45610</v>
      </c>
    </row>
    <row r="175" s="4" customFormat="1" ht="157.5" spans="1:12">
      <c r="A175" s="20" t="s">
        <v>493</v>
      </c>
      <c r="B175" s="21" t="s">
        <v>18</v>
      </c>
      <c r="C175" s="22" t="s">
        <v>484</v>
      </c>
      <c r="D175" s="23">
        <v>12193</v>
      </c>
      <c r="E175" s="22" t="s">
        <v>63</v>
      </c>
      <c r="F175" s="24" t="s">
        <v>494</v>
      </c>
      <c r="G175" s="24" t="s">
        <v>486</v>
      </c>
      <c r="H175" s="25">
        <v>169000</v>
      </c>
      <c r="I175" s="25">
        <f>+Tabla1[[#This Row],[Monto Facturado DOP]]</f>
        <v>169000</v>
      </c>
      <c r="J175" s="25">
        <f>+Tabla1[[#This Row],[Monto Pagado DOP]]-Tabla1[[#This Row],[Monto Facturado DOP]]</f>
        <v>0</v>
      </c>
      <c r="K175" s="24" t="s">
        <v>23</v>
      </c>
      <c r="L175" s="31">
        <f>+Tabla1[[#This Row],[Fecha de Documento]]+15</f>
        <v>45610</v>
      </c>
    </row>
    <row r="176" s="4" customFormat="1" ht="157.5" spans="1:12">
      <c r="A176" s="20" t="s">
        <v>495</v>
      </c>
      <c r="B176" s="21" t="s">
        <v>18</v>
      </c>
      <c r="C176" s="22" t="s">
        <v>484</v>
      </c>
      <c r="D176" s="23">
        <v>12193</v>
      </c>
      <c r="E176" s="22" t="s">
        <v>63</v>
      </c>
      <c r="F176" s="24" t="s">
        <v>496</v>
      </c>
      <c r="G176" s="24" t="s">
        <v>486</v>
      </c>
      <c r="H176" s="25">
        <v>85500</v>
      </c>
      <c r="I176" s="25">
        <f>+Tabla1[[#This Row],[Monto Facturado DOP]]</f>
        <v>85500</v>
      </c>
      <c r="J176" s="25">
        <f>+Tabla1[[#This Row],[Monto Pagado DOP]]-Tabla1[[#This Row],[Monto Facturado DOP]]</f>
        <v>0</v>
      </c>
      <c r="K176" s="24" t="s">
        <v>23</v>
      </c>
      <c r="L176" s="31">
        <f>+Tabla1[[#This Row],[Fecha de Documento]]+15</f>
        <v>45610</v>
      </c>
    </row>
    <row r="177" s="4" customFormat="1" ht="157.5" spans="1:12">
      <c r="A177" s="20" t="s">
        <v>497</v>
      </c>
      <c r="B177" s="21" t="s">
        <v>18</v>
      </c>
      <c r="C177" s="22" t="s">
        <v>484</v>
      </c>
      <c r="D177" s="23">
        <v>12193</v>
      </c>
      <c r="E177" s="22" t="s">
        <v>63</v>
      </c>
      <c r="F177" s="24" t="s">
        <v>498</v>
      </c>
      <c r="G177" s="24" t="s">
        <v>486</v>
      </c>
      <c r="H177" s="25">
        <v>85500</v>
      </c>
      <c r="I177" s="25">
        <f>+Tabla1[[#This Row],[Monto Facturado DOP]]</f>
        <v>85500</v>
      </c>
      <c r="J177" s="25">
        <f>+Tabla1[[#This Row],[Monto Pagado DOP]]-Tabla1[[#This Row],[Monto Facturado DOP]]</f>
        <v>0</v>
      </c>
      <c r="K177" s="24" t="s">
        <v>23</v>
      </c>
      <c r="L177" s="31">
        <f>+Tabla1[[#This Row],[Fecha de Documento]]+15</f>
        <v>45610</v>
      </c>
    </row>
    <row r="178" s="4" customFormat="1" ht="157.5" spans="1:12">
      <c r="A178" s="20" t="s">
        <v>499</v>
      </c>
      <c r="B178" s="21" t="s">
        <v>18</v>
      </c>
      <c r="C178" s="22" t="s">
        <v>484</v>
      </c>
      <c r="D178" s="23">
        <v>12193</v>
      </c>
      <c r="E178" s="22" t="s">
        <v>63</v>
      </c>
      <c r="F178" s="24" t="s">
        <v>500</v>
      </c>
      <c r="G178" s="24" t="s">
        <v>486</v>
      </c>
      <c r="H178" s="25">
        <v>181000</v>
      </c>
      <c r="I178" s="25">
        <f>+Tabla1[[#This Row],[Monto Facturado DOP]]</f>
        <v>181000</v>
      </c>
      <c r="J178" s="25">
        <f>+Tabla1[[#This Row],[Monto Pagado DOP]]-Tabla1[[#This Row],[Monto Facturado DOP]]</f>
        <v>0</v>
      </c>
      <c r="K178" s="24" t="s">
        <v>23</v>
      </c>
      <c r="L178" s="31">
        <f>+Tabla1[[#This Row],[Fecha de Documento]]+15</f>
        <v>45610</v>
      </c>
    </row>
    <row r="179" s="4" customFormat="1" ht="157.5" spans="1:12">
      <c r="A179" s="20" t="s">
        <v>501</v>
      </c>
      <c r="B179" s="21" t="s">
        <v>18</v>
      </c>
      <c r="C179" s="22" t="s">
        <v>484</v>
      </c>
      <c r="D179" s="23">
        <v>12193</v>
      </c>
      <c r="E179" s="22" t="s">
        <v>63</v>
      </c>
      <c r="F179" s="24" t="s">
        <v>502</v>
      </c>
      <c r="G179" s="24" t="s">
        <v>486</v>
      </c>
      <c r="H179" s="25">
        <v>207500</v>
      </c>
      <c r="I179" s="25">
        <f>+Tabla1[[#This Row],[Monto Facturado DOP]]</f>
        <v>207500</v>
      </c>
      <c r="J179" s="25">
        <f>+Tabla1[[#This Row],[Monto Pagado DOP]]-Tabla1[[#This Row],[Monto Facturado DOP]]</f>
        <v>0</v>
      </c>
      <c r="K179" s="24" t="s">
        <v>23</v>
      </c>
      <c r="L179" s="31">
        <f>+Tabla1[[#This Row],[Fecha de Documento]]+15</f>
        <v>45610</v>
      </c>
    </row>
    <row r="180" s="4" customFormat="1" ht="157.5" spans="1:12">
      <c r="A180" s="20" t="s">
        <v>503</v>
      </c>
      <c r="B180" s="21" t="s">
        <v>18</v>
      </c>
      <c r="C180" s="22" t="s">
        <v>484</v>
      </c>
      <c r="D180" s="23">
        <v>12193</v>
      </c>
      <c r="E180" s="22" t="s">
        <v>63</v>
      </c>
      <c r="F180" s="24" t="s">
        <v>504</v>
      </c>
      <c r="G180" s="24" t="s">
        <v>486</v>
      </c>
      <c r="H180" s="25">
        <v>404500</v>
      </c>
      <c r="I180" s="25">
        <f>+Tabla1[[#This Row],[Monto Facturado DOP]]</f>
        <v>404500</v>
      </c>
      <c r="J180" s="25">
        <f>+Tabla1[[#This Row],[Monto Pagado DOP]]-Tabla1[[#This Row],[Monto Facturado DOP]]</f>
        <v>0</v>
      </c>
      <c r="K180" s="24" t="s">
        <v>23</v>
      </c>
      <c r="L180" s="31">
        <f>+Tabla1[[#This Row],[Fecha de Documento]]+15</f>
        <v>45610</v>
      </c>
    </row>
    <row r="181" s="4" customFormat="1" ht="157.5" spans="1:12">
      <c r="A181" s="20" t="s">
        <v>505</v>
      </c>
      <c r="B181" s="21" t="s">
        <v>18</v>
      </c>
      <c r="C181" s="22" t="s">
        <v>484</v>
      </c>
      <c r="D181" s="23">
        <v>12193</v>
      </c>
      <c r="E181" s="22" t="s">
        <v>63</v>
      </c>
      <c r="F181" s="24" t="s">
        <v>506</v>
      </c>
      <c r="G181" s="24" t="s">
        <v>486</v>
      </c>
      <c r="H181" s="25">
        <v>137000</v>
      </c>
      <c r="I181" s="25">
        <f>+Tabla1[[#This Row],[Monto Facturado DOP]]</f>
        <v>137000</v>
      </c>
      <c r="J181" s="25">
        <f>+Tabla1[[#This Row],[Monto Pagado DOP]]-Tabla1[[#This Row],[Monto Facturado DOP]]</f>
        <v>0</v>
      </c>
      <c r="K181" s="24" t="s">
        <v>23</v>
      </c>
      <c r="L181" s="31">
        <f>+Tabla1[[#This Row],[Fecha de Documento]]+15</f>
        <v>45610</v>
      </c>
    </row>
    <row r="182" s="4" customFormat="1" ht="157.5" spans="1:12">
      <c r="A182" s="20" t="s">
        <v>507</v>
      </c>
      <c r="B182" s="21" t="s">
        <v>18</v>
      </c>
      <c r="C182" s="22" t="s">
        <v>484</v>
      </c>
      <c r="D182" s="23">
        <v>12193</v>
      </c>
      <c r="E182" s="22" t="s">
        <v>63</v>
      </c>
      <c r="F182" s="24" t="s">
        <v>508</v>
      </c>
      <c r="G182" s="24" t="s">
        <v>486</v>
      </c>
      <c r="H182" s="25">
        <v>85500</v>
      </c>
      <c r="I182" s="25">
        <f>+Tabla1[[#This Row],[Monto Facturado DOP]]</f>
        <v>85500</v>
      </c>
      <c r="J182" s="25">
        <f>+Tabla1[[#This Row],[Monto Pagado DOP]]-Tabla1[[#This Row],[Monto Facturado DOP]]</f>
        <v>0</v>
      </c>
      <c r="K182" s="24" t="s">
        <v>23</v>
      </c>
      <c r="L182" s="31">
        <f>+Tabla1[[#This Row],[Fecha de Documento]]+15</f>
        <v>45610</v>
      </c>
    </row>
    <row r="183" s="4" customFormat="1" ht="157.5" spans="1:12">
      <c r="A183" s="20" t="s">
        <v>509</v>
      </c>
      <c r="B183" s="21" t="s">
        <v>18</v>
      </c>
      <c r="C183" s="22" t="s">
        <v>484</v>
      </c>
      <c r="D183" s="23">
        <v>12193</v>
      </c>
      <c r="E183" s="22" t="s">
        <v>63</v>
      </c>
      <c r="F183" s="24" t="s">
        <v>510</v>
      </c>
      <c r="G183" s="24" t="s">
        <v>486</v>
      </c>
      <c r="H183" s="25">
        <v>85500</v>
      </c>
      <c r="I183" s="25">
        <f>+Tabla1[[#This Row],[Monto Facturado DOP]]</f>
        <v>85500</v>
      </c>
      <c r="J183" s="25">
        <f>+Tabla1[[#This Row],[Monto Pagado DOP]]-Tabla1[[#This Row],[Monto Facturado DOP]]</f>
        <v>0</v>
      </c>
      <c r="K183" s="24" t="s">
        <v>23</v>
      </c>
      <c r="L183" s="31">
        <f>+Tabla1[[#This Row],[Fecha de Documento]]+15</f>
        <v>45610</v>
      </c>
    </row>
    <row r="184" s="4" customFormat="1" ht="157.5" spans="1:12">
      <c r="A184" s="20" t="s">
        <v>511</v>
      </c>
      <c r="B184" s="21" t="s">
        <v>18</v>
      </c>
      <c r="C184" s="22" t="s">
        <v>484</v>
      </c>
      <c r="D184" s="23">
        <v>12193</v>
      </c>
      <c r="E184" s="22" t="s">
        <v>63</v>
      </c>
      <c r="F184" s="24" t="s">
        <v>512</v>
      </c>
      <c r="G184" s="24" t="s">
        <v>486</v>
      </c>
      <c r="H184" s="25">
        <v>85500</v>
      </c>
      <c r="I184" s="25">
        <f>+Tabla1[[#This Row],[Monto Facturado DOP]]</f>
        <v>85500</v>
      </c>
      <c r="J184" s="25">
        <f>+Tabla1[[#This Row],[Monto Pagado DOP]]-Tabla1[[#This Row],[Monto Facturado DOP]]</f>
        <v>0</v>
      </c>
      <c r="K184" s="24" t="s">
        <v>23</v>
      </c>
      <c r="L184" s="31">
        <f>+Tabla1[[#This Row],[Fecha de Documento]]+15</f>
        <v>45610</v>
      </c>
    </row>
    <row r="185" s="4" customFormat="1" ht="157.5" spans="1:12">
      <c r="A185" s="20" t="s">
        <v>513</v>
      </c>
      <c r="B185" s="21" t="s">
        <v>18</v>
      </c>
      <c r="C185" s="22" t="s">
        <v>484</v>
      </c>
      <c r="D185" s="23">
        <v>12193</v>
      </c>
      <c r="E185" s="22" t="s">
        <v>63</v>
      </c>
      <c r="F185" s="24" t="s">
        <v>514</v>
      </c>
      <c r="G185" s="24" t="s">
        <v>486</v>
      </c>
      <c r="H185" s="25">
        <v>325000</v>
      </c>
      <c r="I185" s="25">
        <f>+Tabla1[[#This Row],[Monto Facturado DOP]]</f>
        <v>325000</v>
      </c>
      <c r="J185" s="25">
        <f>+Tabla1[[#This Row],[Monto Pagado DOP]]-Tabla1[[#This Row],[Monto Facturado DOP]]</f>
        <v>0</v>
      </c>
      <c r="K185" s="24" t="s">
        <v>23</v>
      </c>
      <c r="L185" s="31">
        <f>+Tabla1[[#This Row],[Fecha de Documento]]+15</f>
        <v>45610</v>
      </c>
    </row>
    <row r="186" s="4" customFormat="1" ht="157.5" spans="1:12">
      <c r="A186" s="20" t="s">
        <v>515</v>
      </c>
      <c r="B186" s="21" t="s">
        <v>18</v>
      </c>
      <c r="C186" s="22" t="s">
        <v>484</v>
      </c>
      <c r="D186" s="23">
        <v>12193</v>
      </c>
      <c r="E186" s="22" t="s">
        <v>63</v>
      </c>
      <c r="F186" s="24" t="s">
        <v>516</v>
      </c>
      <c r="G186" s="24" t="s">
        <v>486</v>
      </c>
      <c r="H186" s="25">
        <v>26000</v>
      </c>
      <c r="I186" s="25">
        <f>+Tabla1[[#This Row],[Monto Facturado DOP]]</f>
        <v>26000</v>
      </c>
      <c r="J186" s="25">
        <f>+Tabla1[[#This Row],[Monto Pagado DOP]]-Tabla1[[#This Row],[Monto Facturado DOP]]</f>
        <v>0</v>
      </c>
      <c r="K186" s="24" t="s">
        <v>23</v>
      </c>
      <c r="L186" s="31">
        <f>+Tabla1[[#This Row],[Fecha de Documento]]+15</f>
        <v>45610</v>
      </c>
    </row>
    <row r="187" s="4" customFormat="1" ht="157.5" spans="1:12">
      <c r="A187" s="20" t="s">
        <v>517</v>
      </c>
      <c r="B187" s="21" t="s">
        <v>18</v>
      </c>
      <c r="C187" s="22" t="s">
        <v>484</v>
      </c>
      <c r="D187" s="23">
        <v>12193</v>
      </c>
      <c r="E187" s="22" t="s">
        <v>63</v>
      </c>
      <c r="F187" s="24" t="s">
        <v>518</v>
      </c>
      <c r="G187" s="24" t="s">
        <v>486</v>
      </c>
      <c r="H187" s="25">
        <v>85500</v>
      </c>
      <c r="I187" s="25">
        <f>+Tabla1[[#This Row],[Monto Facturado DOP]]</f>
        <v>85500</v>
      </c>
      <c r="J187" s="25">
        <f>+Tabla1[[#This Row],[Monto Pagado DOP]]-Tabla1[[#This Row],[Monto Facturado DOP]]</f>
        <v>0</v>
      </c>
      <c r="K187" s="24" t="s">
        <v>23</v>
      </c>
      <c r="L187" s="31">
        <f>+Tabla1[[#This Row],[Fecha de Documento]]+15</f>
        <v>45610</v>
      </c>
    </row>
    <row r="188" s="4" customFormat="1" ht="157.5" spans="1:12">
      <c r="A188" s="20" t="s">
        <v>519</v>
      </c>
      <c r="B188" s="21" t="s">
        <v>18</v>
      </c>
      <c r="C188" s="22" t="s">
        <v>484</v>
      </c>
      <c r="D188" s="23">
        <v>12193</v>
      </c>
      <c r="E188" s="22" t="s">
        <v>63</v>
      </c>
      <c r="F188" s="24" t="s">
        <v>520</v>
      </c>
      <c r="G188" s="24" t="s">
        <v>486</v>
      </c>
      <c r="H188" s="25">
        <v>303500</v>
      </c>
      <c r="I188" s="25">
        <f>+Tabla1[[#This Row],[Monto Facturado DOP]]</f>
        <v>303500</v>
      </c>
      <c r="J188" s="25">
        <f>+Tabla1[[#This Row],[Monto Pagado DOP]]-Tabla1[[#This Row],[Monto Facturado DOP]]</f>
        <v>0</v>
      </c>
      <c r="K188" s="24" t="s">
        <v>23</v>
      </c>
      <c r="L188" s="31">
        <f>+Tabla1[[#This Row],[Fecha de Documento]]+15</f>
        <v>45610</v>
      </c>
    </row>
    <row r="189" s="4" customFormat="1" ht="157.5" spans="1:12">
      <c r="A189" s="20" t="s">
        <v>521</v>
      </c>
      <c r="B189" s="21" t="s">
        <v>18</v>
      </c>
      <c r="C189" s="22" t="s">
        <v>484</v>
      </c>
      <c r="D189" s="23">
        <v>12193</v>
      </c>
      <c r="E189" s="22" t="s">
        <v>63</v>
      </c>
      <c r="F189" s="24" t="s">
        <v>522</v>
      </c>
      <c r="G189" s="24" t="s">
        <v>486</v>
      </c>
      <c r="H189" s="25">
        <v>32000</v>
      </c>
      <c r="I189" s="25">
        <f>+Tabla1[[#This Row],[Monto Facturado DOP]]</f>
        <v>32000</v>
      </c>
      <c r="J189" s="25">
        <f>+Tabla1[[#This Row],[Monto Pagado DOP]]-Tabla1[[#This Row],[Monto Facturado DOP]]</f>
        <v>0</v>
      </c>
      <c r="K189" s="24" t="s">
        <v>23</v>
      </c>
      <c r="L189" s="31">
        <f>+Tabla1[[#This Row],[Fecha de Documento]]+15</f>
        <v>45610</v>
      </c>
    </row>
    <row r="190" s="4" customFormat="1" ht="157.5" spans="1:12">
      <c r="A190" s="20" t="s">
        <v>523</v>
      </c>
      <c r="B190" s="21" t="s">
        <v>18</v>
      </c>
      <c r="C190" s="22" t="s">
        <v>484</v>
      </c>
      <c r="D190" s="23">
        <v>12193</v>
      </c>
      <c r="E190" s="22" t="s">
        <v>63</v>
      </c>
      <c r="F190" s="24" t="s">
        <v>524</v>
      </c>
      <c r="G190" s="24" t="s">
        <v>486</v>
      </c>
      <c r="H190" s="25">
        <v>210000</v>
      </c>
      <c r="I190" s="25">
        <f>+Tabla1[[#This Row],[Monto Facturado DOP]]</f>
        <v>210000</v>
      </c>
      <c r="J190" s="25">
        <f>+Tabla1[[#This Row],[Monto Pagado DOP]]-Tabla1[[#This Row],[Monto Facturado DOP]]</f>
        <v>0</v>
      </c>
      <c r="K190" s="24" t="s">
        <v>23</v>
      </c>
      <c r="L190" s="31">
        <f>+Tabla1[[#This Row],[Fecha de Documento]]+15</f>
        <v>45610</v>
      </c>
    </row>
    <row r="191" s="4" customFormat="1" ht="157.5" spans="1:12">
      <c r="A191" s="20" t="s">
        <v>525</v>
      </c>
      <c r="B191" s="21" t="s">
        <v>18</v>
      </c>
      <c r="C191" s="22" t="s">
        <v>484</v>
      </c>
      <c r="D191" s="23">
        <v>12193</v>
      </c>
      <c r="E191" s="22" t="s">
        <v>63</v>
      </c>
      <c r="F191" s="24" t="s">
        <v>526</v>
      </c>
      <c r="G191" s="24" t="s">
        <v>486</v>
      </c>
      <c r="H191" s="25">
        <v>17000</v>
      </c>
      <c r="I191" s="25">
        <f>+Tabla1[[#This Row],[Monto Facturado DOP]]</f>
        <v>17000</v>
      </c>
      <c r="J191" s="25">
        <f>+Tabla1[[#This Row],[Monto Pagado DOP]]-Tabla1[[#This Row],[Monto Facturado DOP]]</f>
        <v>0</v>
      </c>
      <c r="K191" s="24" t="s">
        <v>23</v>
      </c>
      <c r="L191" s="31">
        <f>+Tabla1[[#This Row],[Fecha de Documento]]+15</f>
        <v>45610</v>
      </c>
    </row>
    <row r="192" s="4" customFormat="1" ht="157.5" spans="1:12">
      <c r="A192" s="20" t="s">
        <v>527</v>
      </c>
      <c r="B192" s="21" t="s">
        <v>18</v>
      </c>
      <c r="C192" s="22" t="s">
        <v>484</v>
      </c>
      <c r="D192" s="23">
        <v>12193</v>
      </c>
      <c r="E192" s="22" t="s">
        <v>63</v>
      </c>
      <c r="F192" s="24" t="s">
        <v>528</v>
      </c>
      <c r="G192" s="24" t="s">
        <v>486</v>
      </c>
      <c r="H192" s="25">
        <v>171000</v>
      </c>
      <c r="I192" s="25">
        <f>+Tabla1[[#This Row],[Monto Facturado DOP]]</f>
        <v>171000</v>
      </c>
      <c r="J192" s="25">
        <f>+Tabla1[[#This Row],[Monto Pagado DOP]]-Tabla1[[#This Row],[Monto Facturado DOP]]</f>
        <v>0</v>
      </c>
      <c r="K192" s="24" t="s">
        <v>23</v>
      </c>
      <c r="L192" s="31">
        <f>+Tabla1[[#This Row],[Fecha de Documento]]+15</f>
        <v>45610</v>
      </c>
    </row>
    <row r="193" s="4" customFormat="1" ht="157.5" spans="1:12">
      <c r="A193" s="20" t="s">
        <v>529</v>
      </c>
      <c r="B193" s="21" t="s">
        <v>18</v>
      </c>
      <c r="C193" s="22" t="s">
        <v>484</v>
      </c>
      <c r="D193" s="23">
        <v>12193</v>
      </c>
      <c r="E193" s="22" t="s">
        <v>63</v>
      </c>
      <c r="F193" s="24" t="s">
        <v>530</v>
      </c>
      <c r="G193" s="24" t="s">
        <v>486</v>
      </c>
      <c r="H193" s="25">
        <v>85500</v>
      </c>
      <c r="I193" s="25">
        <f>+Tabla1[[#This Row],[Monto Facturado DOP]]</f>
        <v>85500</v>
      </c>
      <c r="J193" s="25">
        <f>+Tabla1[[#This Row],[Monto Pagado DOP]]-Tabla1[[#This Row],[Monto Facturado DOP]]</f>
        <v>0</v>
      </c>
      <c r="K193" s="24" t="s">
        <v>23</v>
      </c>
      <c r="L193" s="31">
        <f>+Tabla1[[#This Row],[Fecha de Documento]]+15</f>
        <v>45610</v>
      </c>
    </row>
    <row r="194" s="4" customFormat="1" ht="157.5" spans="1:12">
      <c r="A194" s="20" t="s">
        <v>531</v>
      </c>
      <c r="B194" s="21" t="s">
        <v>18</v>
      </c>
      <c r="C194" s="22" t="s">
        <v>484</v>
      </c>
      <c r="D194" s="23">
        <v>12193</v>
      </c>
      <c r="E194" s="22" t="s">
        <v>63</v>
      </c>
      <c r="F194" s="24" t="s">
        <v>532</v>
      </c>
      <c r="G194" s="24" t="s">
        <v>486</v>
      </c>
      <c r="H194" s="25">
        <v>85500</v>
      </c>
      <c r="I194" s="25">
        <f>+Tabla1[[#This Row],[Monto Facturado DOP]]</f>
        <v>85500</v>
      </c>
      <c r="J194" s="25">
        <f>+Tabla1[[#This Row],[Monto Pagado DOP]]-Tabla1[[#This Row],[Monto Facturado DOP]]</f>
        <v>0</v>
      </c>
      <c r="K194" s="24" t="s">
        <v>23</v>
      </c>
      <c r="L194" s="31">
        <f>+Tabla1[[#This Row],[Fecha de Documento]]+15</f>
        <v>45610</v>
      </c>
    </row>
    <row r="195" s="4" customFormat="1" ht="157.5" spans="1:12">
      <c r="A195" s="20" t="s">
        <v>533</v>
      </c>
      <c r="B195" s="21" t="s">
        <v>18</v>
      </c>
      <c r="C195" s="22" t="s">
        <v>484</v>
      </c>
      <c r="D195" s="23">
        <v>12193</v>
      </c>
      <c r="E195" s="22" t="s">
        <v>63</v>
      </c>
      <c r="F195" s="24" t="s">
        <v>534</v>
      </c>
      <c r="G195" s="24" t="s">
        <v>486</v>
      </c>
      <c r="H195" s="25">
        <v>99500</v>
      </c>
      <c r="I195" s="25">
        <f>+Tabla1[[#This Row],[Monto Facturado DOP]]</f>
        <v>99500</v>
      </c>
      <c r="J195" s="25">
        <f>+Tabla1[[#This Row],[Monto Pagado DOP]]-Tabla1[[#This Row],[Monto Facturado DOP]]</f>
        <v>0</v>
      </c>
      <c r="K195" s="24" t="s">
        <v>23</v>
      </c>
      <c r="L195" s="31">
        <f>+Tabla1[[#This Row],[Fecha de Documento]]+15</f>
        <v>45610</v>
      </c>
    </row>
    <row r="196" s="4" customFormat="1" ht="157.5" spans="1:12">
      <c r="A196" s="20" t="s">
        <v>535</v>
      </c>
      <c r="B196" s="21" t="s">
        <v>18</v>
      </c>
      <c r="C196" s="22" t="s">
        <v>484</v>
      </c>
      <c r="D196" s="23">
        <v>12193</v>
      </c>
      <c r="E196" s="22" t="s">
        <v>63</v>
      </c>
      <c r="F196" s="24" t="s">
        <v>536</v>
      </c>
      <c r="G196" s="24" t="s">
        <v>486</v>
      </c>
      <c r="H196" s="25">
        <v>191500</v>
      </c>
      <c r="I196" s="25">
        <f>+Tabla1[[#This Row],[Monto Facturado DOP]]</f>
        <v>191500</v>
      </c>
      <c r="J196" s="25">
        <f>+Tabla1[[#This Row],[Monto Pagado DOP]]-Tabla1[[#This Row],[Monto Facturado DOP]]</f>
        <v>0</v>
      </c>
      <c r="K196" s="24" t="s">
        <v>23</v>
      </c>
      <c r="L196" s="31">
        <f>+Tabla1[[#This Row],[Fecha de Documento]]+15</f>
        <v>45610</v>
      </c>
    </row>
    <row r="197" s="4" customFormat="1" ht="157.5" spans="1:12">
      <c r="A197" s="20" t="s">
        <v>537</v>
      </c>
      <c r="B197" s="21" t="s">
        <v>18</v>
      </c>
      <c r="C197" s="22" t="s">
        <v>484</v>
      </c>
      <c r="D197" s="23">
        <v>12193</v>
      </c>
      <c r="E197" s="22" t="s">
        <v>63</v>
      </c>
      <c r="F197" s="24" t="s">
        <v>538</v>
      </c>
      <c r="G197" s="24" t="s">
        <v>486</v>
      </c>
      <c r="H197" s="25">
        <v>134000</v>
      </c>
      <c r="I197" s="25">
        <f>+Tabla1[[#This Row],[Monto Facturado DOP]]</f>
        <v>134000</v>
      </c>
      <c r="J197" s="25">
        <f>+Tabla1[[#This Row],[Monto Pagado DOP]]-Tabla1[[#This Row],[Monto Facturado DOP]]</f>
        <v>0</v>
      </c>
      <c r="K197" s="24" t="s">
        <v>23</v>
      </c>
      <c r="L197" s="31">
        <f>+Tabla1[[#This Row],[Fecha de Documento]]+15</f>
        <v>45610</v>
      </c>
    </row>
    <row r="198" s="4" customFormat="1" ht="157.5" spans="1:12">
      <c r="A198" s="20" t="s">
        <v>539</v>
      </c>
      <c r="B198" s="21" t="s">
        <v>18</v>
      </c>
      <c r="C198" s="22" t="s">
        <v>484</v>
      </c>
      <c r="D198" s="23">
        <v>12193</v>
      </c>
      <c r="E198" s="22" t="s">
        <v>63</v>
      </c>
      <c r="F198" s="24" t="s">
        <v>540</v>
      </c>
      <c r="G198" s="24" t="s">
        <v>486</v>
      </c>
      <c r="H198" s="25">
        <v>85500</v>
      </c>
      <c r="I198" s="25">
        <f>+Tabla1[[#This Row],[Monto Facturado DOP]]</f>
        <v>85500</v>
      </c>
      <c r="J198" s="25">
        <f>+Tabla1[[#This Row],[Monto Pagado DOP]]-Tabla1[[#This Row],[Monto Facturado DOP]]</f>
        <v>0</v>
      </c>
      <c r="K198" s="24" t="s">
        <v>23</v>
      </c>
      <c r="L198" s="31">
        <f>+Tabla1[[#This Row],[Fecha de Documento]]+15</f>
        <v>45610</v>
      </c>
    </row>
    <row r="199" s="4" customFormat="1" ht="157.5" spans="1:12">
      <c r="A199" s="20" t="s">
        <v>541</v>
      </c>
      <c r="B199" s="21" t="s">
        <v>18</v>
      </c>
      <c r="C199" s="22" t="s">
        <v>484</v>
      </c>
      <c r="D199" s="23">
        <v>12193</v>
      </c>
      <c r="E199" s="22" t="s">
        <v>63</v>
      </c>
      <c r="F199" s="24" t="s">
        <v>542</v>
      </c>
      <c r="G199" s="24" t="s">
        <v>486</v>
      </c>
      <c r="H199" s="25">
        <v>362500</v>
      </c>
      <c r="I199" s="25">
        <f>+Tabla1[[#This Row],[Monto Facturado DOP]]</f>
        <v>362500</v>
      </c>
      <c r="J199" s="25">
        <f>+Tabla1[[#This Row],[Monto Pagado DOP]]-Tabla1[[#This Row],[Monto Facturado DOP]]</f>
        <v>0</v>
      </c>
      <c r="K199" s="24" t="s">
        <v>23</v>
      </c>
      <c r="L199" s="31">
        <f>+Tabla1[[#This Row],[Fecha de Documento]]+15</f>
        <v>45610</v>
      </c>
    </row>
    <row r="200" s="4" customFormat="1" ht="157.5" spans="1:12">
      <c r="A200" s="20" t="s">
        <v>543</v>
      </c>
      <c r="B200" s="21" t="s">
        <v>18</v>
      </c>
      <c r="C200" s="22" t="s">
        <v>484</v>
      </c>
      <c r="D200" s="23">
        <v>12193</v>
      </c>
      <c r="E200" s="22" t="s">
        <v>63</v>
      </c>
      <c r="F200" s="24" t="s">
        <v>544</v>
      </c>
      <c r="G200" s="24" t="s">
        <v>486</v>
      </c>
      <c r="H200" s="25">
        <v>29000</v>
      </c>
      <c r="I200" s="25">
        <f>+Tabla1[[#This Row],[Monto Facturado DOP]]</f>
        <v>29000</v>
      </c>
      <c r="J200" s="25">
        <f>+Tabla1[[#This Row],[Monto Pagado DOP]]-Tabla1[[#This Row],[Monto Facturado DOP]]</f>
        <v>0</v>
      </c>
      <c r="K200" s="24" t="s">
        <v>23</v>
      </c>
      <c r="L200" s="31">
        <f>+Tabla1[[#This Row],[Fecha de Documento]]+15</f>
        <v>45610</v>
      </c>
    </row>
    <row r="201" s="4" customFormat="1" ht="157.5" spans="1:12">
      <c r="A201" s="20" t="s">
        <v>545</v>
      </c>
      <c r="B201" s="21" t="s">
        <v>18</v>
      </c>
      <c r="C201" s="22" t="s">
        <v>484</v>
      </c>
      <c r="D201" s="23">
        <v>12193</v>
      </c>
      <c r="E201" s="22" t="s">
        <v>63</v>
      </c>
      <c r="F201" s="24" t="s">
        <v>546</v>
      </c>
      <c r="G201" s="24" t="s">
        <v>486</v>
      </c>
      <c r="H201" s="25">
        <v>42000</v>
      </c>
      <c r="I201" s="25">
        <f>+Tabla1[[#This Row],[Monto Facturado DOP]]</f>
        <v>42000</v>
      </c>
      <c r="J201" s="25">
        <f>+Tabla1[[#This Row],[Monto Pagado DOP]]-Tabla1[[#This Row],[Monto Facturado DOP]]</f>
        <v>0</v>
      </c>
      <c r="K201" s="24" t="s">
        <v>23</v>
      </c>
      <c r="L201" s="31">
        <f>+Tabla1[[#This Row],[Fecha de Documento]]+15</f>
        <v>45610</v>
      </c>
    </row>
    <row r="202" s="4" customFormat="1" ht="157.5" spans="1:12">
      <c r="A202" s="20" t="s">
        <v>547</v>
      </c>
      <c r="B202" s="21" t="s">
        <v>18</v>
      </c>
      <c r="C202" s="22" t="s">
        <v>484</v>
      </c>
      <c r="D202" s="23">
        <v>12193</v>
      </c>
      <c r="E202" s="22" t="s">
        <v>63</v>
      </c>
      <c r="F202" s="24" t="s">
        <v>548</v>
      </c>
      <c r="G202" s="24" t="s">
        <v>486</v>
      </c>
      <c r="H202" s="25">
        <v>147500</v>
      </c>
      <c r="I202" s="25">
        <f>+Tabla1[[#This Row],[Monto Facturado DOP]]</f>
        <v>147500</v>
      </c>
      <c r="J202" s="25">
        <f>+Tabla1[[#This Row],[Monto Pagado DOP]]-Tabla1[[#This Row],[Monto Facturado DOP]]</f>
        <v>0</v>
      </c>
      <c r="K202" s="24" t="s">
        <v>23</v>
      </c>
      <c r="L202" s="31">
        <f>+Tabla1[[#This Row],[Fecha de Documento]]+15</f>
        <v>45610</v>
      </c>
    </row>
    <row r="203" s="4" customFormat="1" ht="157.5" spans="1:12">
      <c r="A203" s="20" t="s">
        <v>549</v>
      </c>
      <c r="B203" s="21" t="s">
        <v>18</v>
      </c>
      <c r="C203" s="22" t="s">
        <v>484</v>
      </c>
      <c r="D203" s="23">
        <v>12193</v>
      </c>
      <c r="E203" s="22" t="s">
        <v>63</v>
      </c>
      <c r="F203" s="24" t="s">
        <v>550</v>
      </c>
      <c r="G203" s="24" t="s">
        <v>486</v>
      </c>
      <c r="H203" s="25">
        <v>85500</v>
      </c>
      <c r="I203" s="25">
        <f>+Tabla1[[#This Row],[Monto Facturado DOP]]</f>
        <v>85500</v>
      </c>
      <c r="J203" s="25">
        <f>+Tabla1[[#This Row],[Monto Pagado DOP]]-Tabla1[[#This Row],[Monto Facturado DOP]]</f>
        <v>0</v>
      </c>
      <c r="K203" s="24" t="s">
        <v>23</v>
      </c>
      <c r="L203" s="31">
        <f>+Tabla1[[#This Row],[Fecha de Documento]]+15</f>
        <v>45610</v>
      </c>
    </row>
    <row r="204" s="4" customFormat="1" ht="157.5" spans="1:12">
      <c r="A204" s="20" t="s">
        <v>551</v>
      </c>
      <c r="B204" s="21" t="s">
        <v>18</v>
      </c>
      <c r="C204" s="22" t="s">
        <v>484</v>
      </c>
      <c r="D204" s="23">
        <v>12193</v>
      </c>
      <c r="E204" s="22" t="s">
        <v>63</v>
      </c>
      <c r="F204" s="24" t="s">
        <v>552</v>
      </c>
      <c r="G204" s="24" t="s">
        <v>486</v>
      </c>
      <c r="H204" s="25">
        <v>154000</v>
      </c>
      <c r="I204" s="25">
        <f>+Tabla1[[#This Row],[Monto Facturado DOP]]</f>
        <v>154000</v>
      </c>
      <c r="J204" s="25">
        <f>+Tabla1[[#This Row],[Monto Pagado DOP]]-Tabla1[[#This Row],[Monto Facturado DOP]]</f>
        <v>0</v>
      </c>
      <c r="K204" s="24" t="s">
        <v>23</v>
      </c>
      <c r="L204" s="31">
        <f>+Tabla1[[#This Row],[Fecha de Documento]]+15</f>
        <v>45610</v>
      </c>
    </row>
    <row r="205" s="4" customFormat="1" ht="157.5" spans="1:12">
      <c r="A205" s="20" t="s">
        <v>553</v>
      </c>
      <c r="B205" s="21" t="s">
        <v>18</v>
      </c>
      <c r="C205" s="22" t="s">
        <v>484</v>
      </c>
      <c r="D205" s="23">
        <v>12193</v>
      </c>
      <c r="E205" s="22" t="s">
        <v>63</v>
      </c>
      <c r="F205" s="24" t="s">
        <v>554</v>
      </c>
      <c r="G205" s="24" t="s">
        <v>486</v>
      </c>
      <c r="H205" s="25">
        <v>77000</v>
      </c>
      <c r="I205" s="25">
        <f>+Tabla1[[#This Row],[Monto Facturado DOP]]</f>
        <v>77000</v>
      </c>
      <c r="J205" s="25">
        <f>+Tabla1[[#This Row],[Monto Pagado DOP]]-Tabla1[[#This Row],[Monto Facturado DOP]]</f>
        <v>0</v>
      </c>
      <c r="K205" s="24" t="s">
        <v>23</v>
      </c>
      <c r="L205" s="31">
        <f>+Tabla1[[#This Row],[Fecha de Documento]]+15</f>
        <v>45610</v>
      </c>
    </row>
    <row r="206" s="4" customFormat="1" ht="157.5" spans="1:12">
      <c r="A206" s="20" t="s">
        <v>555</v>
      </c>
      <c r="B206" s="21" t="s">
        <v>18</v>
      </c>
      <c r="C206" s="22" t="s">
        <v>484</v>
      </c>
      <c r="D206" s="23">
        <v>12193</v>
      </c>
      <c r="E206" s="22" t="s">
        <v>63</v>
      </c>
      <c r="F206" s="24" t="s">
        <v>556</v>
      </c>
      <c r="G206" s="24" t="s">
        <v>486</v>
      </c>
      <c r="H206" s="25">
        <v>12000</v>
      </c>
      <c r="I206" s="25">
        <f>+Tabla1[[#This Row],[Monto Facturado DOP]]</f>
        <v>12000</v>
      </c>
      <c r="J206" s="25">
        <f>+Tabla1[[#This Row],[Monto Pagado DOP]]-Tabla1[[#This Row],[Monto Facturado DOP]]</f>
        <v>0</v>
      </c>
      <c r="K206" s="24" t="s">
        <v>23</v>
      </c>
      <c r="L206" s="31">
        <f>+Tabla1[[#This Row],[Fecha de Documento]]+15</f>
        <v>45610</v>
      </c>
    </row>
    <row r="207" s="4" customFormat="1" ht="157.5" spans="1:12">
      <c r="A207" s="20" t="s">
        <v>557</v>
      </c>
      <c r="B207" s="21" t="s">
        <v>18</v>
      </c>
      <c r="C207" s="22" t="s">
        <v>484</v>
      </c>
      <c r="D207" s="23">
        <v>12193</v>
      </c>
      <c r="E207" s="22" t="s">
        <v>63</v>
      </c>
      <c r="F207" s="24" t="s">
        <v>558</v>
      </c>
      <c r="G207" s="24" t="s">
        <v>486</v>
      </c>
      <c r="H207" s="25">
        <v>50000</v>
      </c>
      <c r="I207" s="25">
        <f>+Tabla1[[#This Row],[Monto Facturado DOP]]</f>
        <v>50000</v>
      </c>
      <c r="J207" s="25">
        <f>+Tabla1[[#This Row],[Monto Pagado DOP]]-Tabla1[[#This Row],[Monto Facturado DOP]]</f>
        <v>0</v>
      </c>
      <c r="K207" s="24" t="s">
        <v>23</v>
      </c>
      <c r="L207" s="31">
        <f>+Tabla1[[#This Row],[Fecha de Documento]]+15</f>
        <v>45610</v>
      </c>
    </row>
    <row r="208" s="4" customFormat="1" ht="157.5" spans="1:12">
      <c r="A208" s="20" t="s">
        <v>559</v>
      </c>
      <c r="B208" s="21" t="s">
        <v>18</v>
      </c>
      <c r="C208" s="22" t="s">
        <v>484</v>
      </c>
      <c r="D208" s="23">
        <v>12193</v>
      </c>
      <c r="E208" s="22" t="s">
        <v>63</v>
      </c>
      <c r="F208" s="24" t="s">
        <v>560</v>
      </c>
      <c r="G208" s="24" t="s">
        <v>486</v>
      </c>
      <c r="H208" s="25">
        <v>85500</v>
      </c>
      <c r="I208" s="25">
        <f>+Tabla1[[#This Row],[Monto Facturado DOP]]</f>
        <v>85500</v>
      </c>
      <c r="J208" s="25">
        <f>+Tabla1[[#This Row],[Monto Pagado DOP]]-Tabla1[[#This Row],[Monto Facturado DOP]]</f>
        <v>0</v>
      </c>
      <c r="K208" s="24" t="s">
        <v>23</v>
      </c>
      <c r="L208" s="31">
        <f>+Tabla1[[#This Row],[Fecha de Documento]]+15</f>
        <v>45610</v>
      </c>
    </row>
    <row r="209" s="4" customFormat="1" ht="157.5" spans="1:12">
      <c r="A209" s="20" t="s">
        <v>561</v>
      </c>
      <c r="B209" s="21" t="s">
        <v>18</v>
      </c>
      <c r="C209" s="22" t="s">
        <v>484</v>
      </c>
      <c r="D209" s="23">
        <v>12193</v>
      </c>
      <c r="E209" s="22" t="s">
        <v>63</v>
      </c>
      <c r="F209" s="24" t="s">
        <v>562</v>
      </c>
      <c r="G209" s="24" t="s">
        <v>486</v>
      </c>
      <c r="H209" s="25">
        <v>85500</v>
      </c>
      <c r="I209" s="25">
        <f>+Tabla1[[#This Row],[Monto Facturado DOP]]</f>
        <v>85500</v>
      </c>
      <c r="J209" s="25">
        <f>+Tabla1[[#This Row],[Monto Pagado DOP]]-Tabla1[[#This Row],[Monto Facturado DOP]]</f>
        <v>0</v>
      </c>
      <c r="K209" s="24" t="s">
        <v>23</v>
      </c>
      <c r="L209" s="31">
        <f>+Tabla1[[#This Row],[Fecha de Documento]]+15</f>
        <v>45610</v>
      </c>
    </row>
    <row r="210" s="4" customFormat="1" ht="157.5" spans="1:12">
      <c r="A210" s="20" t="s">
        <v>563</v>
      </c>
      <c r="B210" s="21" t="s">
        <v>18</v>
      </c>
      <c r="C210" s="22" t="s">
        <v>484</v>
      </c>
      <c r="D210" s="23">
        <v>12193</v>
      </c>
      <c r="E210" s="22" t="s">
        <v>63</v>
      </c>
      <c r="F210" s="24" t="s">
        <v>564</v>
      </c>
      <c r="G210" s="24" t="s">
        <v>486</v>
      </c>
      <c r="H210" s="25">
        <v>85500</v>
      </c>
      <c r="I210" s="25">
        <f>+Tabla1[[#This Row],[Monto Facturado DOP]]</f>
        <v>85500</v>
      </c>
      <c r="J210" s="25">
        <f>+Tabla1[[#This Row],[Monto Pagado DOP]]-Tabla1[[#This Row],[Monto Facturado DOP]]</f>
        <v>0</v>
      </c>
      <c r="K210" s="24" t="s">
        <v>23</v>
      </c>
      <c r="L210" s="31">
        <f>+Tabla1[[#This Row],[Fecha de Documento]]+15</f>
        <v>45610</v>
      </c>
    </row>
    <row r="211" s="4" customFormat="1" ht="157.5" spans="1:12">
      <c r="A211" s="20" t="s">
        <v>565</v>
      </c>
      <c r="B211" s="21" t="s">
        <v>18</v>
      </c>
      <c r="C211" s="22" t="s">
        <v>484</v>
      </c>
      <c r="D211" s="23">
        <v>12193</v>
      </c>
      <c r="E211" s="22" t="s">
        <v>63</v>
      </c>
      <c r="F211" s="24" t="s">
        <v>566</v>
      </c>
      <c r="G211" s="24" t="s">
        <v>486</v>
      </c>
      <c r="H211" s="25">
        <v>57000</v>
      </c>
      <c r="I211" s="25">
        <f>+Tabla1[[#This Row],[Monto Facturado DOP]]</f>
        <v>57000</v>
      </c>
      <c r="J211" s="25">
        <f>+Tabla1[[#This Row],[Monto Pagado DOP]]-Tabla1[[#This Row],[Monto Facturado DOP]]</f>
        <v>0</v>
      </c>
      <c r="K211" s="24" t="s">
        <v>23</v>
      </c>
      <c r="L211" s="31">
        <f>+Tabla1[[#This Row],[Fecha de Documento]]+15</f>
        <v>45610</v>
      </c>
    </row>
    <row r="212" s="4" customFormat="1" ht="157.5" spans="1:12">
      <c r="A212" s="20" t="s">
        <v>567</v>
      </c>
      <c r="B212" s="21" t="s">
        <v>18</v>
      </c>
      <c r="C212" s="22" t="s">
        <v>484</v>
      </c>
      <c r="D212" s="23">
        <v>12193</v>
      </c>
      <c r="E212" s="22" t="s">
        <v>63</v>
      </c>
      <c r="F212" s="24" t="s">
        <v>568</v>
      </c>
      <c r="G212" s="24" t="s">
        <v>486</v>
      </c>
      <c r="H212" s="25">
        <v>57000</v>
      </c>
      <c r="I212" s="25">
        <f>+Tabla1[[#This Row],[Monto Facturado DOP]]</f>
        <v>57000</v>
      </c>
      <c r="J212" s="25">
        <f>+Tabla1[[#This Row],[Monto Pagado DOP]]-Tabla1[[#This Row],[Monto Facturado DOP]]</f>
        <v>0</v>
      </c>
      <c r="K212" s="24" t="s">
        <v>23</v>
      </c>
      <c r="L212" s="31">
        <f>+Tabla1[[#This Row],[Fecha de Documento]]+15</f>
        <v>45610</v>
      </c>
    </row>
    <row r="213" s="4" customFormat="1" ht="157.5" spans="1:12">
      <c r="A213" s="20" t="s">
        <v>569</v>
      </c>
      <c r="B213" s="21" t="s">
        <v>18</v>
      </c>
      <c r="C213" s="22" t="s">
        <v>484</v>
      </c>
      <c r="D213" s="23">
        <v>12193</v>
      </c>
      <c r="E213" s="22" t="s">
        <v>63</v>
      </c>
      <c r="F213" s="24" t="s">
        <v>570</v>
      </c>
      <c r="G213" s="24" t="s">
        <v>486</v>
      </c>
      <c r="H213" s="25">
        <v>85500</v>
      </c>
      <c r="I213" s="25">
        <f>+Tabla1[[#This Row],[Monto Facturado DOP]]</f>
        <v>85500</v>
      </c>
      <c r="J213" s="25">
        <f>+Tabla1[[#This Row],[Monto Pagado DOP]]-Tabla1[[#This Row],[Monto Facturado DOP]]</f>
        <v>0</v>
      </c>
      <c r="K213" s="24" t="s">
        <v>23</v>
      </c>
      <c r="L213" s="31">
        <f>+Tabla1[[#This Row],[Fecha de Documento]]+15</f>
        <v>45610</v>
      </c>
    </row>
    <row r="214" s="4" customFormat="1" ht="157.5" spans="1:12">
      <c r="A214" s="20" t="s">
        <v>571</v>
      </c>
      <c r="B214" s="21" t="s">
        <v>18</v>
      </c>
      <c r="C214" s="22" t="s">
        <v>484</v>
      </c>
      <c r="D214" s="23">
        <v>12193</v>
      </c>
      <c r="E214" s="22" t="s">
        <v>63</v>
      </c>
      <c r="F214" s="24" t="s">
        <v>572</v>
      </c>
      <c r="G214" s="24" t="s">
        <v>486</v>
      </c>
      <c r="H214" s="25">
        <v>57000</v>
      </c>
      <c r="I214" s="25">
        <f>+Tabla1[[#This Row],[Monto Facturado DOP]]</f>
        <v>57000</v>
      </c>
      <c r="J214" s="25">
        <f>+Tabla1[[#This Row],[Monto Pagado DOP]]-Tabla1[[#This Row],[Monto Facturado DOP]]</f>
        <v>0</v>
      </c>
      <c r="K214" s="24" t="s">
        <v>23</v>
      </c>
      <c r="L214" s="31">
        <f>+Tabla1[[#This Row],[Fecha de Documento]]+15</f>
        <v>45610</v>
      </c>
    </row>
    <row r="215" s="4" customFormat="1" ht="157.5" spans="1:12">
      <c r="A215" s="20" t="s">
        <v>573</v>
      </c>
      <c r="B215" s="21" t="s">
        <v>18</v>
      </c>
      <c r="C215" s="22" t="s">
        <v>484</v>
      </c>
      <c r="D215" s="23">
        <v>12193</v>
      </c>
      <c r="E215" s="22" t="s">
        <v>63</v>
      </c>
      <c r="F215" s="24" t="s">
        <v>574</v>
      </c>
      <c r="G215" s="24" t="s">
        <v>486</v>
      </c>
      <c r="H215" s="25">
        <v>85500</v>
      </c>
      <c r="I215" s="25">
        <f>+Tabla1[[#This Row],[Monto Facturado DOP]]</f>
        <v>85500</v>
      </c>
      <c r="J215" s="25">
        <f>+Tabla1[[#This Row],[Monto Pagado DOP]]-Tabla1[[#This Row],[Monto Facturado DOP]]</f>
        <v>0</v>
      </c>
      <c r="K215" s="24" t="s">
        <v>23</v>
      </c>
      <c r="L215" s="31">
        <f>+Tabla1[[#This Row],[Fecha de Documento]]+15</f>
        <v>45610</v>
      </c>
    </row>
    <row r="216" s="4" customFormat="1" ht="157.5" spans="1:12">
      <c r="A216" s="20" t="s">
        <v>575</v>
      </c>
      <c r="B216" s="21" t="s">
        <v>18</v>
      </c>
      <c r="C216" s="22" t="s">
        <v>484</v>
      </c>
      <c r="D216" s="23">
        <v>12193</v>
      </c>
      <c r="E216" s="22" t="s">
        <v>63</v>
      </c>
      <c r="F216" s="24" t="s">
        <v>576</v>
      </c>
      <c r="G216" s="24" t="s">
        <v>486</v>
      </c>
      <c r="H216" s="25">
        <v>75000</v>
      </c>
      <c r="I216" s="25">
        <f>+Tabla1[[#This Row],[Monto Facturado DOP]]</f>
        <v>75000</v>
      </c>
      <c r="J216" s="25">
        <f>+Tabla1[[#This Row],[Monto Pagado DOP]]-Tabla1[[#This Row],[Monto Facturado DOP]]</f>
        <v>0</v>
      </c>
      <c r="K216" s="24" t="s">
        <v>23</v>
      </c>
      <c r="L216" s="31">
        <f>+Tabla1[[#This Row],[Fecha de Documento]]+15</f>
        <v>45610</v>
      </c>
    </row>
    <row r="217" s="4" customFormat="1" ht="157.5" spans="1:12">
      <c r="A217" s="20" t="s">
        <v>577</v>
      </c>
      <c r="B217" s="21" t="s">
        <v>18</v>
      </c>
      <c r="C217" s="22" t="s">
        <v>484</v>
      </c>
      <c r="D217" s="23">
        <v>12193</v>
      </c>
      <c r="E217" s="22" t="s">
        <v>63</v>
      </c>
      <c r="F217" s="24" t="s">
        <v>578</v>
      </c>
      <c r="G217" s="24" t="s">
        <v>486</v>
      </c>
      <c r="H217" s="25">
        <v>477500</v>
      </c>
      <c r="I217" s="25">
        <f>+Tabla1[[#This Row],[Monto Facturado DOP]]</f>
        <v>477500</v>
      </c>
      <c r="J217" s="25">
        <f>+Tabla1[[#This Row],[Monto Pagado DOP]]-Tabla1[[#This Row],[Monto Facturado DOP]]</f>
        <v>0</v>
      </c>
      <c r="K217" s="24" t="s">
        <v>23</v>
      </c>
      <c r="L217" s="31">
        <f>+Tabla1[[#This Row],[Fecha de Documento]]+15</f>
        <v>45610</v>
      </c>
    </row>
    <row r="218" s="4" customFormat="1" ht="157.5" spans="1:12">
      <c r="A218" s="20" t="s">
        <v>579</v>
      </c>
      <c r="B218" s="21" t="s">
        <v>18</v>
      </c>
      <c r="C218" s="22" t="s">
        <v>484</v>
      </c>
      <c r="D218" s="23">
        <v>12193</v>
      </c>
      <c r="E218" s="22" t="s">
        <v>63</v>
      </c>
      <c r="F218" s="24" t="s">
        <v>580</v>
      </c>
      <c r="G218" s="24" t="s">
        <v>486</v>
      </c>
      <c r="H218" s="25">
        <v>543500</v>
      </c>
      <c r="I218" s="25">
        <f>+Tabla1[[#This Row],[Monto Facturado DOP]]</f>
        <v>543500</v>
      </c>
      <c r="J218" s="25">
        <f>+Tabla1[[#This Row],[Monto Pagado DOP]]-Tabla1[[#This Row],[Monto Facturado DOP]]</f>
        <v>0</v>
      </c>
      <c r="K218" s="24" t="s">
        <v>23</v>
      </c>
      <c r="L218" s="31">
        <f>+Tabla1[[#This Row],[Fecha de Documento]]+15</f>
        <v>45610</v>
      </c>
    </row>
    <row r="219" s="4" customFormat="1" ht="157.5" spans="1:12">
      <c r="A219" s="20" t="s">
        <v>581</v>
      </c>
      <c r="B219" s="21" t="s">
        <v>18</v>
      </c>
      <c r="C219" s="22" t="s">
        <v>484</v>
      </c>
      <c r="D219" s="23">
        <v>12193</v>
      </c>
      <c r="E219" s="22" t="s">
        <v>63</v>
      </c>
      <c r="F219" s="24" t="s">
        <v>582</v>
      </c>
      <c r="G219" s="24" t="s">
        <v>486</v>
      </c>
      <c r="H219" s="25">
        <v>209000</v>
      </c>
      <c r="I219" s="25">
        <f>+Tabla1[[#This Row],[Monto Facturado DOP]]</f>
        <v>209000</v>
      </c>
      <c r="J219" s="25">
        <f>+Tabla1[[#This Row],[Monto Pagado DOP]]-Tabla1[[#This Row],[Monto Facturado DOP]]</f>
        <v>0</v>
      </c>
      <c r="K219" s="24" t="s">
        <v>23</v>
      </c>
      <c r="L219" s="31">
        <f>+Tabla1[[#This Row],[Fecha de Documento]]+15</f>
        <v>45610</v>
      </c>
    </row>
    <row r="220" s="4" customFormat="1" ht="157.5" spans="1:12">
      <c r="A220" s="20" t="s">
        <v>583</v>
      </c>
      <c r="B220" s="21" t="s">
        <v>18</v>
      </c>
      <c r="C220" s="22" t="s">
        <v>484</v>
      </c>
      <c r="D220" s="23">
        <v>12193</v>
      </c>
      <c r="E220" s="22" t="s">
        <v>63</v>
      </c>
      <c r="F220" s="24" t="s">
        <v>584</v>
      </c>
      <c r="G220" s="24" t="s">
        <v>486</v>
      </c>
      <c r="H220" s="25">
        <v>74000</v>
      </c>
      <c r="I220" s="25">
        <f>+Tabla1[[#This Row],[Monto Facturado DOP]]</f>
        <v>74000</v>
      </c>
      <c r="J220" s="25">
        <f>+Tabla1[[#This Row],[Monto Pagado DOP]]-Tabla1[[#This Row],[Monto Facturado DOP]]</f>
        <v>0</v>
      </c>
      <c r="K220" s="24" t="s">
        <v>23</v>
      </c>
      <c r="L220" s="31">
        <f>+Tabla1[[#This Row],[Fecha de Documento]]+15</f>
        <v>45610</v>
      </c>
    </row>
    <row r="221" s="4" customFormat="1" ht="157.5" spans="1:12">
      <c r="A221" s="20" t="s">
        <v>585</v>
      </c>
      <c r="B221" s="21" t="s">
        <v>18</v>
      </c>
      <c r="C221" s="22" t="s">
        <v>484</v>
      </c>
      <c r="D221" s="23">
        <v>12193</v>
      </c>
      <c r="E221" s="22" t="s">
        <v>63</v>
      </c>
      <c r="F221" s="24" t="s">
        <v>586</v>
      </c>
      <c r="G221" s="24" t="s">
        <v>486</v>
      </c>
      <c r="H221" s="25">
        <v>32000</v>
      </c>
      <c r="I221" s="25">
        <f>+Tabla1[[#This Row],[Monto Facturado DOP]]</f>
        <v>32000</v>
      </c>
      <c r="J221" s="25">
        <f>+Tabla1[[#This Row],[Monto Pagado DOP]]-Tabla1[[#This Row],[Monto Facturado DOP]]</f>
        <v>0</v>
      </c>
      <c r="K221" s="24" t="s">
        <v>23</v>
      </c>
      <c r="L221" s="31">
        <f>+Tabla1[[#This Row],[Fecha de Documento]]+15</f>
        <v>45610</v>
      </c>
    </row>
    <row r="222" s="4" customFormat="1" ht="157.5" spans="1:12">
      <c r="A222" s="20" t="s">
        <v>587</v>
      </c>
      <c r="B222" s="21" t="s">
        <v>18</v>
      </c>
      <c r="C222" s="22" t="s">
        <v>484</v>
      </c>
      <c r="D222" s="23">
        <v>12193</v>
      </c>
      <c r="E222" s="22" t="s">
        <v>63</v>
      </c>
      <c r="F222" s="24" t="s">
        <v>588</v>
      </c>
      <c r="G222" s="24" t="s">
        <v>486</v>
      </c>
      <c r="H222" s="25">
        <v>185000</v>
      </c>
      <c r="I222" s="25">
        <f>+Tabla1[[#This Row],[Monto Facturado DOP]]</f>
        <v>185000</v>
      </c>
      <c r="J222" s="25">
        <f>+Tabla1[[#This Row],[Monto Pagado DOP]]-Tabla1[[#This Row],[Monto Facturado DOP]]</f>
        <v>0</v>
      </c>
      <c r="K222" s="24" t="s">
        <v>23</v>
      </c>
      <c r="L222" s="31">
        <f>+Tabla1[[#This Row],[Fecha de Documento]]+15</f>
        <v>45610</v>
      </c>
    </row>
    <row r="223" s="4" customFormat="1" ht="157.5" spans="1:12">
      <c r="A223" s="20" t="s">
        <v>589</v>
      </c>
      <c r="B223" s="21" t="s">
        <v>18</v>
      </c>
      <c r="C223" s="22" t="s">
        <v>484</v>
      </c>
      <c r="D223" s="23">
        <v>12193</v>
      </c>
      <c r="E223" s="22" t="s">
        <v>63</v>
      </c>
      <c r="F223" s="24" t="s">
        <v>590</v>
      </c>
      <c r="G223" s="24" t="s">
        <v>486</v>
      </c>
      <c r="H223" s="25">
        <v>85500</v>
      </c>
      <c r="I223" s="25">
        <f>+Tabla1[[#This Row],[Monto Facturado DOP]]</f>
        <v>85500</v>
      </c>
      <c r="J223" s="25">
        <f>+Tabla1[[#This Row],[Monto Pagado DOP]]-Tabla1[[#This Row],[Monto Facturado DOP]]</f>
        <v>0</v>
      </c>
      <c r="K223" s="24" t="s">
        <v>23</v>
      </c>
      <c r="L223" s="31">
        <f>+Tabla1[[#This Row],[Fecha de Documento]]+15</f>
        <v>45610</v>
      </c>
    </row>
    <row r="224" s="4" customFormat="1" ht="157.5" spans="1:12">
      <c r="A224" s="20" t="s">
        <v>591</v>
      </c>
      <c r="B224" s="21" t="s">
        <v>18</v>
      </c>
      <c r="C224" s="22" t="s">
        <v>484</v>
      </c>
      <c r="D224" s="23">
        <v>12193</v>
      </c>
      <c r="E224" s="22" t="s">
        <v>63</v>
      </c>
      <c r="F224" s="24" t="s">
        <v>592</v>
      </c>
      <c r="G224" s="24" t="s">
        <v>486</v>
      </c>
      <c r="H224" s="25">
        <v>220500</v>
      </c>
      <c r="I224" s="25">
        <f>+Tabla1[[#This Row],[Monto Facturado DOP]]</f>
        <v>220500</v>
      </c>
      <c r="J224" s="25">
        <f>+Tabla1[[#This Row],[Monto Pagado DOP]]-Tabla1[[#This Row],[Monto Facturado DOP]]</f>
        <v>0</v>
      </c>
      <c r="K224" s="24" t="s">
        <v>23</v>
      </c>
      <c r="L224" s="31">
        <f>+Tabla1[[#This Row],[Fecha de Documento]]+15</f>
        <v>45610</v>
      </c>
    </row>
    <row r="225" s="4" customFormat="1" ht="157.5" spans="1:12">
      <c r="A225" s="20" t="s">
        <v>593</v>
      </c>
      <c r="B225" s="21" t="s">
        <v>18</v>
      </c>
      <c r="C225" s="22" t="s">
        <v>484</v>
      </c>
      <c r="D225" s="23">
        <v>12193</v>
      </c>
      <c r="E225" s="22" t="s">
        <v>63</v>
      </c>
      <c r="F225" s="24" t="s">
        <v>594</v>
      </c>
      <c r="G225" s="24" t="s">
        <v>486</v>
      </c>
      <c r="H225" s="25">
        <v>85500</v>
      </c>
      <c r="I225" s="25">
        <f>+Tabla1[[#This Row],[Monto Facturado DOP]]</f>
        <v>85500</v>
      </c>
      <c r="J225" s="25">
        <f>+Tabla1[[#This Row],[Monto Pagado DOP]]-Tabla1[[#This Row],[Monto Facturado DOP]]</f>
        <v>0</v>
      </c>
      <c r="K225" s="24" t="s">
        <v>23</v>
      </c>
      <c r="L225" s="31">
        <f>+Tabla1[[#This Row],[Fecha de Documento]]+15</f>
        <v>45610</v>
      </c>
    </row>
    <row r="226" s="4" customFormat="1" ht="157.5" spans="1:12">
      <c r="A226" s="20" t="s">
        <v>595</v>
      </c>
      <c r="B226" s="21" t="s">
        <v>18</v>
      </c>
      <c r="C226" s="22" t="s">
        <v>484</v>
      </c>
      <c r="D226" s="23">
        <v>12193</v>
      </c>
      <c r="E226" s="22" t="s">
        <v>63</v>
      </c>
      <c r="F226" s="24" t="s">
        <v>596</v>
      </c>
      <c r="G226" s="24" t="s">
        <v>486</v>
      </c>
      <c r="H226" s="25">
        <v>138000</v>
      </c>
      <c r="I226" s="25">
        <f>+Tabla1[[#This Row],[Monto Facturado DOP]]</f>
        <v>138000</v>
      </c>
      <c r="J226" s="25">
        <f>+Tabla1[[#This Row],[Monto Pagado DOP]]-Tabla1[[#This Row],[Monto Facturado DOP]]</f>
        <v>0</v>
      </c>
      <c r="K226" s="24" t="s">
        <v>23</v>
      </c>
      <c r="L226" s="31">
        <f>+Tabla1[[#This Row],[Fecha de Documento]]+15</f>
        <v>45610</v>
      </c>
    </row>
    <row r="227" s="4" customFormat="1" ht="157.5" spans="1:12">
      <c r="A227" s="20" t="s">
        <v>597</v>
      </c>
      <c r="B227" s="21" t="s">
        <v>18</v>
      </c>
      <c r="C227" s="22" t="s">
        <v>484</v>
      </c>
      <c r="D227" s="23">
        <v>12193</v>
      </c>
      <c r="E227" s="22" t="s">
        <v>63</v>
      </c>
      <c r="F227" s="24" t="s">
        <v>598</v>
      </c>
      <c r="G227" s="24" t="s">
        <v>486</v>
      </c>
      <c r="H227" s="25">
        <v>240000</v>
      </c>
      <c r="I227" s="25">
        <f>+Tabla1[[#This Row],[Monto Facturado DOP]]</f>
        <v>240000</v>
      </c>
      <c r="J227" s="25">
        <f>+Tabla1[[#This Row],[Monto Pagado DOP]]-Tabla1[[#This Row],[Monto Facturado DOP]]</f>
        <v>0</v>
      </c>
      <c r="K227" s="24" t="s">
        <v>23</v>
      </c>
      <c r="L227" s="31">
        <f>+Tabla1[[#This Row],[Fecha de Documento]]+15</f>
        <v>45610</v>
      </c>
    </row>
    <row r="228" s="4" customFormat="1" ht="157.5" spans="1:12">
      <c r="A228" s="20" t="s">
        <v>599</v>
      </c>
      <c r="B228" s="21" t="s">
        <v>18</v>
      </c>
      <c r="C228" s="22" t="s">
        <v>484</v>
      </c>
      <c r="D228" s="23">
        <v>12193</v>
      </c>
      <c r="E228" s="22" t="s">
        <v>63</v>
      </c>
      <c r="F228" s="24" t="s">
        <v>600</v>
      </c>
      <c r="G228" s="24" t="s">
        <v>486</v>
      </c>
      <c r="H228" s="25">
        <v>33000</v>
      </c>
      <c r="I228" s="25">
        <f>+Tabla1[[#This Row],[Monto Facturado DOP]]</f>
        <v>33000</v>
      </c>
      <c r="J228" s="25">
        <f>+Tabla1[[#This Row],[Monto Pagado DOP]]-Tabla1[[#This Row],[Monto Facturado DOP]]</f>
        <v>0</v>
      </c>
      <c r="K228" s="24" t="s">
        <v>23</v>
      </c>
      <c r="L228" s="31">
        <f>+Tabla1[[#This Row],[Fecha de Documento]]+15</f>
        <v>45610</v>
      </c>
    </row>
    <row r="229" s="4" customFormat="1" ht="110.25" spans="1:12">
      <c r="A229" s="20" t="s">
        <v>601</v>
      </c>
      <c r="B229" s="21" t="s">
        <v>18</v>
      </c>
      <c r="C229" s="22" t="s">
        <v>484</v>
      </c>
      <c r="D229" s="23">
        <v>12236</v>
      </c>
      <c r="E229" s="22" t="s">
        <v>312</v>
      </c>
      <c r="F229" s="24" t="s">
        <v>65</v>
      </c>
      <c r="G229" s="24" t="s">
        <v>602</v>
      </c>
      <c r="H229" s="25">
        <v>353056</v>
      </c>
      <c r="I229" s="25">
        <f>+Tabla1[[#This Row],[Monto Facturado DOP]]</f>
        <v>353056</v>
      </c>
      <c r="J229" s="25">
        <f>+Tabla1[[#This Row],[Monto Pagado DOP]]-Tabla1[[#This Row],[Monto Facturado DOP]]</f>
        <v>0</v>
      </c>
      <c r="K229" s="24" t="s">
        <v>23</v>
      </c>
      <c r="L229" s="31">
        <f>+Tabla1[[#This Row],[Fecha de Documento]]+15</f>
        <v>45610</v>
      </c>
    </row>
    <row r="230" s="4" customFormat="1" ht="141.75" spans="1:12">
      <c r="A230" s="20" t="s">
        <v>603</v>
      </c>
      <c r="B230" s="21" t="s">
        <v>18</v>
      </c>
      <c r="C230" s="22" t="s">
        <v>484</v>
      </c>
      <c r="D230" s="23">
        <v>12240</v>
      </c>
      <c r="E230" s="22" t="s">
        <v>374</v>
      </c>
      <c r="F230" s="24" t="s">
        <v>604</v>
      </c>
      <c r="G230" s="24" t="s">
        <v>605</v>
      </c>
      <c r="H230" s="25">
        <v>4000000</v>
      </c>
      <c r="I230" s="25">
        <f>+Tabla1[[#This Row],[Monto Facturado DOP]]</f>
        <v>4000000</v>
      </c>
      <c r="J230" s="25">
        <f>+Tabla1[[#This Row],[Monto Pagado DOP]]-Tabla1[[#This Row],[Monto Facturado DOP]]</f>
        <v>0</v>
      </c>
      <c r="K230" s="24" t="s">
        <v>23</v>
      </c>
      <c r="L230" s="31">
        <f>+Tabla1[[#This Row],[Fecha de Documento]]+15</f>
        <v>45610</v>
      </c>
    </row>
    <row r="231" s="4" customFormat="1" ht="110.25" spans="1:12">
      <c r="A231" s="20" t="s">
        <v>606</v>
      </c>
      <c r="B231" s="21" t="s">
        <v>18</v>
      </c>
      <c r="C231" s="22" t="s">
        <v>484</v>
      </c>
      <c r="D231" s="23">
        <v>12244</v>
      </c>
      <c r="E231" s="22" t="s">
        <v>72</v>
      </c>
      <c r="F231" s="24" t="s">
        <v>607</v>
      </c>
      <c r="G231" s="24" t="s">
        <v>608</v>
      </c>
      <c r="H231" s="25">
        <v>103785.95</v>
      </c>
      <c r="I231" s="25">
        <f>+Tabla1[[#This Row],[Monto Facturado DOP]]</f>
        <v>103785.95</v>
      </c>
      <c r="J231" s="25">
        <f>+Tabla1[[#This Row],[Monto Pagado DOP]]-Tabla1[[#This Row],[Monto Facturado DOP]]</f>
        <v>0</v>
      </c>
      <c r="K231" s="24" t="s">
        <v>23</v>
      </c>
      <c r="L231" s="31">
        <f>+Tabla1[[#This Row],[Fecha de Documento]]+15</f>
        <v>45610</v>
      </c>
    </row>
    <row r="232" s="4" customFormat="1" ht="110.25" spans="1:12">
      <c r="A232" s="20" t="s">
        <v>609</v>
      </c>
      <c r="B232" s="21" t="s">
        <v>18</v>
      </c>
      <c r="C232" s="22" t="s">
        <v>484</v>
      </c>
      <c r="D232" s="23">
        <v>12244</v>
      </c>
      <c r="E232" s="22" t="s">
        <v>364</v>
      </c>
      <c r="F232" s="24" t="s">
        <v>607</v>
      </c>
      <c r="G232" s="24" t="s">
        <v>608</v>
      </c>
      <c r="H232" s="25">
        <v>291747.76</v>
      </c>
      <c r="I232" s="25">
        <f>+Tabla1[[#This Row],[Monto Facturado DOP]]</f>
        <v>291747.76</v>
      </c>
      <c r="J232" s="25">
        <f>+Tabla1[[#This Row],[Monto Pagado DOP]]-Tabla1[[#This Row],[Monto Facturado DOP]]</f>
        <v>0</v>
      </c>
      <c r="K232" s="24" t="s">
        <v>23</v>
      </c>
      <c r="L232" s="31">
        <f>+Tabla1[[#This Row],[Fecha de Documento]]+15</f>
        <v>45610</v>
      </c>
    </row>
    <row r="233" s="4" customFormat="1" ht="126" spans="1:12">
      <c r="A233" s="20" t="s">
        <v>610</v>
      </c>
      <c r="B233" s="21" t="s">
        <v>18</v>
      </c>
      <c r="C233" s="22" t="s">
        <v>484</v>
      </c>
      <c r="D233" s="23">
        <v>12246</v>
      </c>
      <c r="E233" s="22" t="s">
        <v>318</v>
      </c>
      <c r="F233" s="24" t="s">
        <v>611</v>
      </c>
      <c r="G233" s="24" t="s">
        <v>612</v>
      </c>
      <c r="H233" s="25">
        <v>485116.88</v>
      </c>
      <c r="I233" s="25">
        <f>+Tabla1[[#This Row],[Monto Facturado DOP]]</f>
        <v>485116.88</v>
      </c>
      <c r="J233" s="25">
        <f>+Tabla1[[#This Row],[Monto Pagado DOP]]-Tabla1[[#This Row],[Monto Facturado DOP]]</f>
        <v>0</v>
      </c>
      <c r="K233" s="24" t="s">
        <v>23</v>
      </c>
      <c r="L233" s="31">
        <f>+Tabla1[[#This Row],[Fecha de Documento]]+15</f>
        <v>45610</v>
      </c>
    </row>
    <row r="234" s="4" customFormat="1" ht="110.25" spans="1:12">
      <c r="A234" s="20" t="s">
        <v>613</v>
      </c>
      <c r="B234" s="21" t="s">
        <v>18</v>
      </c>
      <c r="C234" s="22" t="s">
        <v>614</v>
      </c>
      <c r="D234" s="23">
        <v>12252</v>
      </c>
      <c r="E234" s="22" t="s">
        <v>175</v>
      </c>
      <c r="F234" s="24" t="s">
        <v>33</v>
      </c>
      <c r="G234" s="24" t="s">
        <v>615</v>
      </c>
      <c r="H234" s="25">
        <v>148680</v>
      </c>
      <c r="I234" s="25">
        <f>+Tabla1[[#This Row],[Monto Facturado DOP]]</f>
        <v>148680</v>
      </c>
      <c r="J234" s="25">
        <f>+Tabla1[[#This Row],[Monto Pagado DOP]]-Tabla1[[#This Row],[Monto Facturado DOP]]</f>
        <v>0</v>
      </c>
      <c r="K234" s="24" t="s">
        <v>23</v>
      </c>
      <c r="L234" s="31">
        <f>+Tabla1[[#This Row],[Fecha de Documento]]+15</f>
        <v>45611</v>
      </c>
    </row>
    <row r="235" s="4" customFormat="1" ht="126" spans="1:12">
      <c r="A235" s="20" t="s">
        <v>616</v>
      </c>
      <c r="B235" s="21" t="s">
        <v>18</v>
      </c>
      <c r="C235" s="22" t="s">
        <v>614</v>
      </c>
      <c r="D235" s="23">
        <v>12254</v>
      </c>
      <c r="E235" s="22" t="s">
        <v>469</v>
      </c>
      <c r="F235" s="24" t="s">
        <v>270</v>
      </c>
      <c r="G235" s="24" t="s">
        <v>617</v>
      </c>
      <c r="H235" s="25">
        <v>162400</v>
      </c>
      <c r="I235" s="25">
        <f>+Tabla1[[#This Row],[Monto Facturado DOP]]</f>
        <v>162400</v>
      </c>
      <c r="J235" s="25">
        <f>+Tabla1[[#This Row],[Monto Pagado DOP]]-Tabla1[[#This Row],[Monto Facturado DOP]]</f>
        <v>0</v>
      </c>
      <c r="K235" s="24" t="s">
        <v>23</v>
      </c>
      <c r="L235" s="31">
        <f>+Tabla1[[#This Row],[Fecha de Documento]]+15</f>
        <v>45611</v>
      </c>
    </row>
    <row r="236" s="4" customFormat="1" ht="110.25" spans="1:12">
      <c r="A236" s="20" t="s">
        <v>618</v>
      </c>
      <c r="B236" s="21" t="s">
        <v>18</v>
      </c>
      <c r="C236" s="22" t="s">
        <v>614</v>
      </c>
      <c r="D236" s="23">
        <v>12259</v>
      </c>
      <c r="E236" s="22" t="s">
        <v>351</v>
      </c>
      <c r="F236" s="24" t="s">
        <v>619</v>
      </c>
      <c r="G236" s="24" t="s">
        <v>620</v>
      </c>
      <c r="H236" s="25">
        <v>58341.09</v>
      </c>
      <c r="I236" s="25">
        <f>+Tabla1[[#This Row],[Monto Facturado DOP]]</f>
        <v>58341.09</v>
      </c>
      <c r="J236" s="25">
        <f>+Tabla1[[#This Row],[Monto Pagado DOP]]-Tabla1[[#This Row],[Monto Facturado DOP]]</f>
        <v>0</v>
      </c>
      <c r="K236" s="24" t="s">
        <v>23</v>
      </c>
      <c r="L236" s="31">
        <f>+Tabla1[[#This Row],[Fecha de Documento]]+15</f>
        <v>45611</v>
      </c>
    </row>
    <row r="237" s="4" customFormat="1" ht="126" spans="1:12">
      <c r="A237" s="20" t="s">
        <v>621</v>
      </c>
      <c r="B237" s="21" t="s">
        <v>18</v>
      </c>
      <c r="C237" s="22" t="s">
        <v>614</v>
      </c>
      <c r="D237" s="23">
        <v>12264</v>
      </c>
      <c r="E237" s="22" t="s">
        <v>318</v>
      </c>
      <c r="F237" s="24" t="s">
        <v>216</v>
      </c>
      <c r="G237" s="24" t="s">
        <v>622</v>
      </c>
      <c r="H237" s="25">
        <v>8299.99</v>
      </c>
      <c r="I237" s="25">
        <f>+Tabla1[[#This Row],[Monto Facturado DOP]]</f>
        <v>8299.99</v>
      </c>
      <c r="J237" s="25">
        <f>+Tabla1[[#This Row],[Monto Pagado DOP]]-Tabla1[[#This Row],[Monto Facturado DOP]]</f>
        <v>0</v>
      </c>
      <c r="K237" s="24" t="s">
        <v>23</v>
      </c>
      <c r="L237" s="31">
        <f>+Tabla1[[#This Row],[Fecha de Documento]]+15</f>
        <v>45611</v>
      </c>
    </row>
    <row r="238" s="4" customFormat="1" ht="126" spans="1:12">
      <c r="A238" s="20" t="s">
        <v>623</v>
      </c>
      <c r="B238" s="21" t="s">
        <v>18</v>
      </c>
      <c r="C238" s="22" t="s">
        <v>614</v>
      </c>
      <c r="D238" s="23">
        <v>12264</v>
      </c>
      <c r="E238" s="22" t="s">
        <v>351</v>
      </c>
      <c r="F238" s="24" t="s">
        <v>216</v>
      </c>
      <c r="G238" s="24" t="s">
        <v>622</v>
      </c>
      <c r="H238" s="25">
        <v>8299.99</v>
      </c>
      <c r="I238" s="25">
        <f>+Tabla1[[#This Row],[Monto Facturado DOP]]</f>
        <v>8299.99</v>
      </c>
      <c r="J238" s="25">
        <f>+Tabla1[[#This Row],[Monto Pagado DOP]]-Tabla1[[#This Row],[Monto Facturado DOP]]</f>
        <v>0</v>
      </c>
      <c r="K238" s="24" t="s">
        <v>23</v>
      </c>
      <c r="L238" s="31">
        <f>+Tabla1[[#This Row],[Fecha de Documento]]+15</f>
        <v>45611</v>
      </c>
    </row>
    <row r="239" s="4" customFormat="1" ht="126" spans="1:12">
      <c r="A239" s="20" t="s">
        <v>624</v>
      </c>
      <c r="B239" s="21" t="s">
        <v>18</v>
      </c>
      <c r="C239" s="22" t="s">
        <v>614</v>
      </c>
      <c r="D239" s="23">
        <v>12264</v>
      </c>
      <c r="E239" s="22" t="s">
        <v>364</v>
      </c>
      <c r="F239" s="24" t="s">
        <v>216</v>
      </c>
      <c r="G239" s="24" t="s">
        <v>622</v>
      </c>
      <c r="H239" s="25">
        <v>8299.99</v>
      </c>
      <c r="I239" s="25">
        <f>+Tabla1[[#This Row],[Monto Facturado DOP]]</f>
        <v>8299.99</v>
      </c>
      <c r="J239" s="25">
        <f>+Tabla1[[#This Row],[Monto Pagado DOP]]-Tabla1[[#This Row],[Monto Facturado DOP]]</f>
        <v>0</v>
      </c>
      <c r="K239" s="24" t="s">
        <v>23</v>
      </c>
      <c r="L239" s="31">
        <f>+Tabla1[[#This Row],[Fecha de Documento]]+15</f>
        <v>45611</v>
      </c>
    </row>
    <row r="240" s="4" customFormat="1" ht="94.5" spans="1:12">
      <c r="A240" s="20" t="s">
        <v>625</v>
      </c>
      <c r="B240" s="21" t="s">
        <v>18</v>
      </c>
      <c r="C240" s="22" t="s">
        <v>614</v>
      </c>
      <c r="D240" s="23">
        <v>12266</v>
      </c>
      <c r="E240" s="22" t="s">
        <v>224</v>
      </c>
      <c r="F240" s="24" t="s">
        <v>626</v>
      </c>
      <c r="G240" s="24" t="s">
        <v>627</v>
      </c>
      <c r="H240" s="25">
        <v>50001</v>
      </c>
      <c r="I240" s="25">
        <f>+Tabla1[[#This Row],[Monto Facturado DOP]]</f>
        <v>50001</v>
      </c>
      <c r="J240" s="25">
        <f>+Tabla1[[#This Row],[Monto Pagado DOP]]-Tabla1[[#This Row],[Monto Facturado DOP]]</f>
        <v>0</v>
      </c>
      <c r="K240" s="24" t="s">
        <v>23</v>
      </c>
      <c r="L240" s="31">
        <f>+Tabla1[[#This Row],[Fecha de Documento]]+15</f>
        <v>45611</v>
      </c>
    </row>
    <row r="241" s="4" customFormat="1" ht="141.75" spans="1:12">
      <c r="A241" s="20" t="s">
        <v>628</v>
      </c>
      <c r="B241" s="21" t="s">
        <v>18</v>
      </c>
      <c r="C241" s="22" t="s">
        <v>614</v>
      </c>
      <c r="D241" s="23">
        <v>12269</v>
      </c>
      <c r="E241" s="22" t="s">
        <v>629</v>
      </c>
      <c r="F241" s="24" t="s">
        <v>630</v>
      </c>
      <c r="G241" s="24" t="s">
        <v>631</v>
      </c>
      <c r="H241" s="25">
        <v>1189894.98</v>
      </c>
      <c r="I241" s="25">
        <f>+Tabla1[[#This Row],[Monto Facturado DOP]]</f>
        <v>1189894.98</v>
      </c>
      <c r="J241" s="25">
        <f>+Tabla1[[#This Row],[Monto Pagado DOP]]-Tabla1[[#This Row],[Monto Facturado DOP]]</f>
        <v>0</v>
      </c>
      <c r="K241" s="24" t="s">
        <v>23</v>
      </c>
      <c r="L241" s="31">
        <f>+Tabla1[[#This Row],[Fecha de Documento]]+15</f>
        <v>45611</v>
      </c>
    </row>
    <row r="242" s="4" customFormat="1" ht="126" spans="1:12">
      <c r="A242" s="20" t="s">
        <v>632</v>
      </c>
      <c r="B242" s="21" t="s">
        <v>18</v>
      </c>
      <c r="C242" s="22" t="s">
        <v>614</v>
      </c>
      <c r="D242" s="23">
        <v>12274</v>
      </c>
      <c r="E242" s="22" t="s">
        <v>351</v>
      </c>
      <c r="F242" s="24" t="s">
        <v>633</v>
      </c>
      <c r="G242" s="24" t="s">
        <v>634</v>
      </c>
      <c r="H242" s="25">
        <v>100300</v>
      </c>
      <c r="I242" s="25">
        <f>+Tabla1[[#This Row],[Monto Facturado DOP]]</f>
        <v>100300</v>
      </c>
      <c r="J242" s="25">
        <f>+Tabla1[[#This Row],[Monto Pagado DOP]]-Tabla1[[#This Row],[Monto Facturado DOP]]</f>
        <v>0</v>
      </c>
      <c r="K242" s="24" t="s">
        <v>23</v>
      </c>
      <c r="L242" s="31">
        <f>+Tabla1[[#This Row],[Fecha de Documento]]+15</f>
        <v>45611</v>
      </c>
    </row>
    <row r="243" s="4" customFormat="1" ht="126" spans="1:12">
      <c r="A243" s="20" t="s">
        <v>635</v>
      </c>
      <c r="B243" s="21" t="s">
        <v>18</v>
      </c>
      <c r="C243" s="32" t="s">
        <v>614</v>
      </c>
      <c r="D243" s="33">
        <v>12292</v>
      </c>
      <c r="E243" s="32" t="s">
        <v>242</v>
      </c>
      <c r="F243" s="21" t="s">
        <v>636</v>
      </c>
      <c r="G243" s="21" t="s">
        <v>637</v>
      </c>
      <c r="H243" s="34">
        <v>168150</v>
      </c>
      <c r="I243" s="34">
        <f>+Tabla1[[#This Row],[Monto Facturado DOP]]</f>
        <v>168150</v>
      </c>
      <c r="J243" s="25">
        <f>+Tabla1[[#This Row],[Monto Pagado DOP]]-Tabla1[[#This Row],[Monto Facturado DOP]]</f>
        <v>0</v>
      </c>
      <c r="K243" s="24" t="s">
        <v>23</v>
      </c>
      <c r="L243" s="35">
        <f>+Tabla1[[#This Row],[Fecha de Documento]]+15</f>
        <v>45611</v>
      </c>
    </row>
    <row r="244" s="4" customFormat="1" ht="78.75" spans="1:18">
      <c r="A244" s="20" t="s">
        <v>638</v>
      </c>
      <c r="B244" s="24" t="s">
        <v>639</v>
      </c>
      <c r="C244" s="32">
        <v>45580</v>
      </c>
      <c r="D244" s="23" t="s">
        <v>640</v>
      </c>
      <c r="E244" s="22" t="s">
        <v>641</v>
      </c>
      <c r="F244" s="24" t="s">
        <v>642</v>
      </c>
      <c r="G244" s="24" t="s">
        <v>643</v>
      </c>
      <c r="H244" s="25">
        <v>25070.25</v>
      </c>
      <c r="I244" s="25">
        <f>+Tabla1[[#This Row],[Monto Facturado DOP]]</f>
        <v>25070.25</v>
      </c>
      <c r="J244" s="25">
        <f>+Tabla1[[#This Row],[Monto Pagado DOP]]-Tabla1[[#This Row],[Monto Facturado DOP]]</f>
        <v>0</v>
      </c>
      <c r="K244" s="24" t="s">
        <v>23</v>
      </c>
      <c r="L244" s="35">
        <f>+Tabla1[[#This Row],[Fecha de Documento]]+15</f>
        <v>45595</v>
      </c>
      <c r="R244" s="36"/>
    </row>
    <row r="245" s="4" customFormat="1" ht="31.5" spans="1:18">
      <c r="A245" s="20" t="s">
        <v>644</v>
      </c>
      <c r="B245" s="24" t="s">
        <v>639</v>
      </c>
      <c r="C245" s="32">
        <v>45580</v>
      </c>
      <c r="D245" s="23" t="s">
        <v>645</v>
      </c>
      <c r="E245" s="22" t="s">
        <v>641</v>
      </c>
      <c r="F245" s="24" t="s">
        <v>642</v>
      </c>
      <c r="G245" s="24" t="s">
        <v>646</v>
      </c>
      <c r="H245" s="25">
        <v>8041.22</v>
      </c>
      <c r="I245" s="25">
        <f>+Tabla1[[#This Row],[Monto Facturado DOP]]</f>
        <v>8041.22</v>
      </c>
      <c r="J245" s="25">
        <f>+Tabla1[[#This Row],[Monto Pagado DOP]]-Tabla1[[#This Row],[Monto Facturado DOP]]</f>
        <v>0</v>
      </c>
      <c r="K245" s="24" t="s">
        <v>23</v>
      </c>
      <c r="L245" s="35">
        <f>+Tabla1[[#This Row],[Fecha de Documento]]+15</f>
        <v>45595</v>
      </c>
      <c r="R245" s="36"/>
    </row>
    <row r="246" s="4" customFormat="1" ht="78.75" spans="1:18">
      <c r="A246" s="20" t="s">
        <v>647</v>
      </c>
      <c r="B246" s="24" t="s">
        <v>639</v>
      </c>
      <c r="C246" s="32">
        <v>45580</v>
      </c>
      <c r="D246" s="23" t="s">
        <v>648</v>
      </c>
      <c r="E246" s="22">
        <v>45544</v>
      </c>
      <c r="F246" s="24" t="s">
        <v>649</v>
      </c>
      <c r="G246" s="24" t="s">
        <v>650</v>
      </c>
      <c r="H246" s="25">
        <v>14589.83</v>
      </c>
      <c r="I246" s="25">
        <f>+Tabla1[[#This Row],[Monto Facturado DOP]]</f>
        <v>14589.83</v>
      </c>
      <c r="J246" s="25">
        <f>+Tabla1[[#This Row],[Monto Pagado DOP]]-Tabla1[[#This Row],[Monto Facturado DOP]]</f>
        <v>0</v>
      </c>
      <c r="K246" s="24" t="s">
        <v>23</v>
      </c>
      <c r="L246" s="35">
        <f>+Tabla1[[#This Row],[Fecha de Documento]]+15</f>
        <v>45595</v>
      </c>
      <c r="R246" s="36"/>
    </row>
    <row r="247" s="4" customFormat="1" ht="63" spans="1:18">
      <c r="A247" s="20" t="s">
        <v>651</v>
      </c>
      <c r="B247" s="24" t="s">
        <v>639</v>
      </c>
      <c r="C247" s="32">
        <v>45580</v>
      </c>
      <c r="D247" s="23" t="s">
        <v>652</v>
      </c>
      <c r="E247" s="22">
        <v>45560</v>
      </c>
      <c r="F247" s="24" t="s">
        <v>653</v>
      </c>
      <c r="G247" s="24" t="s">
        <v>654</v>
      </c>
      <c r="H247" s="25">
        <v>26828.91</v>
      </c>
      <c r="I247" s="25">
        <f>+Tabla1[[#This Row],[Monto Facturado DOP]]</f>
        <v>26828.91</v>
      </c>
      <c r="J247" s="25">
        <f>+Tabla1[[#This Row],[Monto Pagado DOP]]-Tabla1[[#This Row],[Monto Facturado DOP]]</f>
        <v>0</v>
      </c>
      <c r="K247" s="24" t="s">
        <v>23</v>
      </c>
      <c r="L247" s="35">
        <f>+Tabla1[[#This Row],[Fecha de Documento]]+15</f>
        <v>45595</v>
      </c>
      <c r="R247" s="36"/>
    </row>
    <row r="248" s="4" customFormat="1" ht="47.25" spans="1:18">
      <c r="A248" s="20" t="s">
        <v>655</v>
      </c>
      <c r="B248" s="24" t="s">
        <v>639</v>
      </c>
      <c r="C248" s="32">
        <v>45580</v>
      </c>
      <c r="D248" s="23" t="s">
        <v>656</v>
      </c>
      <c r="E248" s="22">
        <v>45558</v>
      </c>
      <c r="F248" s="24" t="s">
        <v>657</v>
      </c>
      <c r="G248" s="24" t="s">
        <v>658</v>
      </c>
      <c r="H248" s="25">
        <v>44126.5</v>
      </c>
      <c r="I248" s="25">
        <f>+Tabla1[[#This Row],[Monto Facturado DOP]]</f>
        <v>44126.5</v>
      </c>
      <c r="J248" s="25">
        <f>+Tabla1[[#This Row],[Monto Pagado DOP]]-Tabla1[[#This Row],[Monto Facturado DOP]]</f>
        <v>0</v>
      </c>
      <c r="K248" s="24" t="s">
        <v>23</v>
      </c>
      <c r="L248" s="35">
        <f>+Tabla1[[#This Row],[Fecha de Documento]]+15</f>
        <v>45595</v>
      </c>
      <c r="R248" s="36"/>
    </row>
    <row r="249" s="4" customFormat="1" ht="78.75" spans="1:18">
      <c r="A249" s="20" t="s">
        <v>659</v>
      </c>
      <c r="B249" s="24" t="s">
        <v>639</v>
      </c>
      <c r="C249" s="32">
        <v>45580</v>
      </c>
      <c r="D249" s="23" t="s">
        <v>660</v>
      </c>
      <c r="E249" s="22">
        <v>45567</v>
      </c>
      <c r="F249" s="24" t="s">
        <v>91</v>
      </c>
      <c r="G249" s="24" t="s">
        <v>661</v>
      </c>
      <c r="H249" s="25">
        <v>25048.8</v>
      </c>
      <c r="I249" s="25">
        <f>+Tabla1[[#This Row],[Monto Facturado DOP]]</f>
        <v>25048.8</v>
      </c>
      <c r="J249" s="25">
        <f>+Tabla1[[#This Row],[Monto Pagado DOP]]-Tabla1[[#This Row],[Monto Facturado DOP]]</f>
        <v>0</v>
      </c>
      <c r="K249" s="24" t="s">
        <v>23</v>
      </c>
      <c r="L249" s="35">
        <f>+Tabla1[[#This Row],[Fecha de Documento]]+15</f>
        <v>45595</v>
      </c>
      <c r="R249" s="36"/>
    </row>
    <row r="250" s="4" customFormat="1" ht="63" spans="1:18">
      <c r="A250" s="20" t="s">
        <v>662</v>
      </c>
      <c r="B250" s="24" t="s">
        <v>639</v>
      </c>
      <c r="C250" s="32">
        <v>45583</v>
      </c>
      <c r="D250" s="23" t="s">
        <v>663</v>
      </c>
      <c r="E250" s="22">
        <v>45572</v>
      </c>
      <c r="F250" s="24" t="s">
        <v>664</v>
      </c>
      <c r="G250" s="24" t="s">
        <v>665</v>
      </c>
      <c r="H250" s="25">
        <v>17682.24</v>
      </c>
      <c r="I250" s="25">
        <f>+Tabla1[[#This Row],[Monto Facturado DOP]]</f>
        <v>17682.24</v>
      </c>
      <c r="J250" s="25">
        <f>+Tabla1[[#This Row],[Monto Pagado DOP]]-Tabla1[[#This Row],[Monto Facturado DOP]]</f>
        <v>0</v>
      </c>
      <c r="K250" s="24" t="s">
        <v>23</v>
      </c>
      <c r="L250" s="35">
        <f>+Tabla1[[#This Row],[Fecha de Documento]]+15</f>
        <v>45598</v>
      </c>
      <c r="R250" s="36"/>
    </row>
    <row r="251" s="4" customFormat="1" ht="63" spans="1:18">
      <c r="A251" s="20" t="s">
        <v>666</v>
      </c>
      <c r="B251" s="24" t="s">
        <v>639</v>
      </c>
      <c r="C251" s="32">
        <v>45583</v>
      </c>
      <c r="D251" s="23" t="s">
        <v>667</v>
      </c>
      <c r="E251" s="22">
        <v>45579</v>
      </c>
      <c r="F251" s="24" t="s">
        <v>169</v>
      </c>
      <c r="G251" s="24" t="s">
        <v>668</v>
      </c>
      <c r="H251" s="25">
        <v>22600</v>
      </c>
      <c r="I251" s="25">
        <f>+Tabla1[[#This Row],[Monto Facturado DOP]]</f>
        <v>22600</v>
      </c>
      <c r="J251" s="25">
        <f>+Tabla1[[#This Row],[Monto Pagado DOP]]-Tabla1[[#This Row],[Monto Facturado DOP]]</f>
        <v>0</v>
      </c>
      <c r="K251" s="24" t="s">
        <v>23</v>
      </c>
      <c r="L251" s="35">
        <f>+Tabla1[[#This Row],[Fecha de Documento]]+15</f>
        <v>45598</v>
      </c>
      <c r="R251" s="36"/>
    </row>
    <row r="252" s="4" customFormat="1" ht="78.75" spans="1:18">
      <c r="A252" s="20" t="s">
        <v>669</v>
      </c>
      <c r="B252" s="24" t="s">
        <v>639</v>
      </c>
      <c r="C252" s="32">
        <v>45583</v>
      </c>
      <c r="D252" s="23" t="s">
        <v>670</v>
      </c>
      <c r="E252" s="22">
        <v>45576</v>
      </c>
      <c r="F252" s="24" t="s">
        <v>671</v>
      </c>
      <c r="G252" s="24" t="s">
        <v>672</v>
      </c>
      <c r="H252" s="25">
        <v>46923.93</v>
      </c>
      <c r="I252" s="25">
        <f>+Tabla1[[#This Row],[Monto Facturado DOP]]</f>
        <v>46923.93</v>
      </c>
      <c r="J252" s="25">
        <f>+Tabla1[[#This Row],[Monto Pagado DOP]]-Tabla1[[#This Row],[Monto Facturado DOP]]</f>
        <v>0</v>
      </c>
      <c r="K252" s="24" t="s">
        <v>23</v>
      </c>
      <c r="L252" s="35">
        <f>+Tabla1[[#This Row],[Fecha de Documento]]+15</f>
        <v>45598</v>
      </c>
      <c r="R252" s="36"/>
    </row>
    <row r="253" s="4" customFormat="1" ht="63" spans="1:18">
      <c r="A253" s="20" t="s">
        <v>673</v>
      </c>
      <c r="B253" s="24" t="s">
        <v>639</v>
      </c>
      <c r="C253" s="32">
        <v>45587</v>
      </c>
      <c r="D253" s="23" t="s">
        <v>674</v>
      </c>
      <c r="E253" s="22">
        <v>45574</v>
      </c>
      <c r="F253" s="24" t="s">
        <v>675</v>
      </c>
      <c r="G253" s="24" t="s">
        <v>676</v>
      </c>
      <c r="H253" s="25">
        <v>23400</v>
      </c>
      <c r="I253" s="25">
        <f>+Tabla1[[#This Row],[Monto Facturado DOP]]</f>
        <v>23400</v>
      </c>
      <c r="J253" s="25">
        <f>+Tabla1[[#This Row],[Monto Pagado DOP]]-Tabla1[[#This Row],[Monto Facturado DOP]]</f>
        <v>0</v>
      </c>
      <c r="K253" s="24" t="s">
        <v>23</v>
      </c>
      <c r="L253" s="35">
        <f>+Tabla1[[#This Row],[Fecha de Documento]]+15</f>
        <v>45602</v>
      </c>
      <c r="R253" s="36"/>
    </row>
    <row r="254" s="4" customFormat="1" ht="47.25" spans="1:18">
      <c r="A254" s="20" t="s">
        <v>677</v>
      </c>
      <c r="B254" s="24" t="s">
        <v>639</v>
      </c>
      <c r="C254" s="32">
        <v>45589</v>
      </c>
      <c r="D254" s="23" t="s">
        <v>678</v>
      </c>
      <c r="E254" s="22">
        <v>45574</v>
      </c>
      <c r="F254" s="24" t="s">
        <v>679</v>
      </c>
      <c r="G254" s="24" t="s">
        <v>680</v>
      </c>
      <c r="H254" s="25">
        <v>35750.4</v>
      </c>
      <c r="I254" s="25">
        <f>+Tabla1[[#This Row],[Monto Facturado DOP]]</f>
        <v>35750.4</v>
      </c>
      <c r="J254" s="25">
        <f>+Tabla1[[#This Row],[Monto Pagado DOP]]-Tabla1[[#This Row],[Monto Facturado DOP]]</f>
        <v>0</v>
      </c>
      <c r="K254" s="24" t="s">
        <v>23</v>
      </c>
      <c r="L254" s="35">
        <f>+Tabla1[[#This Row],[Fecha de Documento]]+15</f>
        <v>45604</v>
      </c>
      <c r="R254" s="36"/>
    </row>
    <row r="255" s="4" customFormat="1" ht="63" spans="1:18">
      <c r="A255" s="20" t="s">
        <v>681</v>
      </c>
      <c r="B255" s="24" t="s">
        <v>639</v>
      </c>
      <c r="C255" s="32">
        <v>45589</v>
      </c>
      <c r="D255" s="23" t="s">
        <v>682</v>
      </c>
      <c r="E255" s="22" t="s">
        <v>641</v>
      </c>
      <c r="F255" s="24" t="s">
        <v>642</v>
      </c>
      <c r="G255" s="24" t="s">
        <v>683</v>
      </c>
      <c r="H255" s="25">
        <v>11620.04</v>
      </c>
      <c r="I255" s="25">
        <f>+Tabla1[[#This Row],[Monto Facturado DOP]]</f>
        <v>11620.04</v>
      </c>
      <c r="J255" s="25">
        <f>+Tabla1[[#This Row],[Monto Pagado DOP]]-Tabla1[[#This Row],[Monto Facturado DOP]]</f>
        <v>0</v>
      </c>
      <c r="K255" s="24" t="s">
        <v>23</v>
      </c>
      <c r="L255" s="35">
        <f>+Tabla1[[#This Row],[Fecha de Documento]]+15</f>
        <v>45604</v>
      </c>
      <c r="R255" s="36"/>
    </row>
    <row r="256" s="4" customFormat="1" ht="78.75" spans="1:18">
      <c r="A256" s="20" t="s">
        <v>684</v>
      </c>
      <c r="B256" s="24" t="s">
        <v>639</v>
      </c>
      <c r="C256" s="32">
        <v>45590</v>
      </c>
      <c r="D256" s="23" t="s">
        <v>685</v>
      </c>
      <c r="E256" s="22" t="s">
        <v>641</v>
      </c>
      <c r="F256" s="24" t="s">
        <v>686</v>
      </c>
      <c r="G256" s="24" t="s">
        <v>687</v>
      </c>
      <c r="H256" s="25">
        <v>7500</v>
      </c>
      <c r="I256" s="25">
        <f>+Tabla1[[#This Row],[Monto Facturado DOP]]</f>
        <v>7500</v>
      </c>
      <c r="J256" s="25">
        <f>+Tabla1[[#This Row],[Monto Pagado DOP]]-Tabla1[[#This Row],[Monto Facturado DOP]]</f>
        <v>0</v>
      </c>
      <c r="K256" s="24" t="s">
        <v>23</v>
      </c>
      <c r="L256" s="35">
        <f>+Tabla1[[#This Row],[Fecha de Documento]]+15</f>
        <v>45605</v>
      </c>
      <c r="R256" s="36"/>
    </row>
    <row r="257" s="4" customFormat="1" ht="94.5" spans="1:18">
      <c r="A257" s="20" t="s">
        <v>688</v>
      </c>
      <c r="B257" s="24" t="s">
        <v>639</v>
      </c>
      <c r="C257" s="32">
        <v>45593</v>
      </c>
      <c r="D257" s="23" t="s">
        <v>689</v>
      </c>
      <c r="E257" s="22">
        <v>45569</v>
      </c>
      <c r="F257" s="24" t="s">
        <v>690</v>
      </c>
      <c r="G257" s="24" t="s">
        <v>691</v>
      </c>
      <c r="H257" s="25">
        <v>43475.78</v>
      </c>
      <c r="I257" s="25">
        <f>+Tabla1[[#This Row],[Monto Facturado DOP]]</f>
        <v>43475.78</v>
      </c>
      <c r="J257" s="25">
        <f>+Tabla1[[#This Row],[Monto Pagado DOP]]-Tabla1[[#This Row],[Monto Facturado DOP]]</f>
        <v>0</v>
      </c>
      <c r="K257" s="24" t="s">
        <v>23</v>
      </c>
      <c r="L257" s="35">
        <f>+Tabla1[[#This Row],[Fecha de Documento]]+15</f>
        <v>45608</v>
      </c>
      <c r="R257" s="36"/>
    </row>
    <row r="258" s="4" customFormat="1" ht="94.5" spans="1:18">
      <c r="A258" s="20" t="s">
        <v>692</v>
      </c>
      <c r="B258" s="24" t="s">
        <v>639</v>
      </c>
      <c r="C258" s="32">
        <v>45593</v>
      </c>
      <c r="D258" s="23" t="s">
        <v>693</v>
      </c>
      <c r="E258" s="22">
        <v>45569</v>
      </c>
      <c r="F258" s="24" t="s">
        <v>309</v>
      </c>
      <c r="G258" s="24" t="s">
        <v>694</v>
      </c>
      <c r="H258" s="25">
        <v>19319.58</v>
      </c>
      <c r="I258" s="25">
        <f>+Tabla1[[#This Row],[Monto Facturado DOP]]</f>
        <v>19319.58</v>
      </c>
      <c r="J258" s="25">
        <f>+Tabla1[[#This Row],[Monto Pagado DOP]]-Tabla1[[#This Row],[Monto Facturado DOP]]</f>
        <v>0</v>
      </c>
      <c r="K258" s="24" t="s">
        <v>23</v>
      </c>
      <c r="L258" s="35">
        <f>+Tabla1[[#This Row],[Fecha de Documento]]+15</f>
        <v>45608</v>
      </c>
      <c r="R258" s="36"/>
    </row>
    <row r="259" s="4" customFormat="1" ht="78.75" spans="1:18">
      <c r="A259" s="20" t="s">
        <v>695</v>
      </c>
      <c r="B259" s="24" t="s">
        <v>639</v>
      </c>
      <c r="C259" s="32">
        <v>45593</v>
      </c>
      <c r="D259" s="23" t="s">
        <v>696</v>
      </c>
      <c r="E259" s="22">
        <v>45574</v>
      </c>
      <c r="F259" s="24" t="s">
        <v>697</v>
      </c>
      <c r="G259" s="24" t="s">
        <v>698</v>
      </c>
      <c r="H259" s="25">
        <v>32205</v>
      </c>
      <c r="I259" s="25">
        <f>+Tabla1[[#This Row],[Monto Facturado DOP]]</f>
        <v>32205</v>
      </c>
      <c r="J259" s="25">
        <f>+Tabla1[[#This Row],[Monto Pagado DOP]]-Tabla1[[#This Row],[Monto Facturado DOP]]</f>
        <v>0</v>
      </c>
      <c r="K259" s="24" t="s">
        <v>23</v>
      </c>
      <c r="L259" s="35">
        <f>+Tabla1[[#This Row],[Fecha de Documento]]+15</f>
        <v>45608</v>
      </c>
      <c r="R259" s="36"/>
    </row>
    <row r="260" s="4" customFormat="1" ht="78.75" spans="1:18">
      <c r="A260" s="20" t="s">
        <v>699</v>
      </c>
      <c r="B260" s="24" t="s">
        <v>639</v>
      </c>
      <c r="C260" s="32">
        <v>45593</v>
      </c>
      <c r="D260" s="23" t="s">
        <v>700</v>
      </c>
      <c r="E260" s="22">
        <v>45579</v>
      </c>
      <c r="F260" s="24" t="s">
        <v>701</v>
      </c>
      <c r="G260" s="24" t="s">
        <v>702</v>
      </c>
      <c r="H260" s="25">
        <v>45482.5</v>
      </c>
      <c r="I260" s="25">
        <f>+Tabla1[[#This Row],[Monto Facturado DOP]]</f>
        <v>45482.5</v>
      </c>
      <c r="J260" s="25">
        <f>+Tabla1[[#This Row],[Monto Pagado DOP]]-Tabla1[[#This Row],[Monto Facturado DOP]]</f>
        <v>0</v>
      </c>
      <c r="K260" s="24" t="s">
        <v>23</v>
      </c>
      <c r="L260" s="35">
        <f>+Tabla1[[#This Row],[Fecha de Documento]]+15</f>
        <v>45608</v>
      </c>
      <c r="R260" s="36"/>
    </row>
    <row r="261" s="4" customFormat="1" ht="94.5" spans="1:18">
      <c r="A261" s="20" t="s">
        <v>703</v>
      </c>
      <c r="B261" s="24" t="s">
        <v>639</v>
      </c>
      <c r="C261" s="32">
        <v>45594</v>
      </c>
      <c r="D261" s="23" t="s">
        <v>704</v>
      </c>
      <c r="E261" s="22" t="s">
        <v>641</v>
      </c>
      <c r="F261" s="24" t="s">
        <v>705</v>
      </c>
      <c r="G261" s="24" t="s">
        <v>706</v>
      </c>
      <c r="H261" s="25">
        <v>135293.42</v>
      </c>
      <c r="I261" s="25">
        <f>+Tabla1[[#This Row],[Monto Facturado DOP]]</f>
        <v>135293.42</v>
      </c>
      <c r="J261" s="25">
        <f>+Tabla1[[#This Row],[Monto Pagado DOP]]-Tabla1[[#This Row],[Monto Facturado DOP]]</f>
        <v>0</v>
      </c>
      <c r="K261" s="24" t="s">
        <v>23</v>
      </c>
      <c r="L261" s="35">
        <f>+Tabla1[[#This Row],[Fecha de Documento]]+15</f>
        <v>45609</v>
      </c>
      <c r="R261" s="36"/>
    </row>
    <row r="262" s="4" customFormat="1" ht="94.5" spans="1:18">
      <c r="A262" s="20" t="s">
        <v>707</v>
      </c>
      <c r="B262" s="24" t="s">
        <v>639</v>
      </c>
      <c r="C262" s="32">
        <v>45594</v>
      </c>
      <c r="D262" s="23" t="s">
        <v>708</v>
      </c>
      <c r="E262" s="22" t="s">
        <v>641</v>
      </c>
      <c r="F262" s="24" t="s">
        <v>709</v>
      </c>
      <c r="G262" s="24" t="s">
        <v>710</v>
      </c>
      <c r="H262" s="25">
        <v>14200.25</v>
      </c>
      <c r="I262" s="25">
        <f>+Tabla1[[#This Row],[Monto Facturado DOP]]</f>
        <v>14200.25</v>
      </c>
      <c r="J262" s="25">
        <f>+Tabla1[[#This Row],[Monto Pagado DOP]]-Tabla1[[#This Row],[Monto Facturado DOP]]</f>
        <v>0</v>
      </c>
      <c r="K262" s="24" t="s">
        <v>23</v>
      </c>
      <c r="L262" s="35">
        <f>+Tabla1[[#This Row],[Fecha de Documento]]+15</f>
        <v>45609</v>
      </c>
      <c r="R262" s="36"/>
    </row>
    <row r="263" s="4" customFormat="1" ht="94.5" spans="1:18">
      <c r="A263" s="20" t="s">
        <v>711</v>
      </c>
      <c r="B263" s="24" t="s">
        <v>639</v>
      </c>
      <c r="C263" s="32">
        <v>45594</v>
      </c>
      <c r="D263" s="23" t="s">
        <v>712</v>
      </c>
      <c r="E263" s="22">
        <v>45581</v>
      </c>
      <c r="F263" s="24" t="s">
        <v>713</v>
      </c>
      <c r="G263" s="24" t="s">
        <v>714</v>
      </c>
      <c r="H263" s="25">
        <v>26978.75</v>
      </c>
      <c r="I263" s="25">
        <f>+Tabla1[[#This Row],[Monto Facturado DOP]]</f>
        <v>26978.75</v>
      </c>
      <c r="J263" s="25">
        <f>+Tabla1[[#This Row],[Monto Pagado DOP]]-Tabla1[[#This Row],[Monto Facturado DOP]]</f>
        <v>0</v>
      </c>
      <c r="K263" s="24" t="s">
        <v>23</v>
      </c>
      <c r="L263" s="35">
        <f>+Tabla1[[#This Row],[Fecha de Documento]]+15</f>
        <v>45609</v>
      </c>
      <c r="R263" s="36"/>
    </row>
    <row r="264" s="4" customFormat="1" ht="78.75" spans="1:18">
      <c r="A264" s="20" t="s">
        <v>715</v>
      </c>
      <c r="B264" s="24" t="s">
        <v>639</v>
      </c>
      <c r="C264" s="32">
        <v>45594</v>
      </c>
      <c r="D264" s="23" t="s">
        <v>716</v>
      </c>
      <c r="E264" s="22">
        <v>45589</v>
      </c>
      <c r="F264" s="24" t="s">
        <v>717</v>
      </c>
      <c r="G264" s="24" t="s">
        <v>718</v>
      </c>
      <c r="H264" s="25">
        <v>35595</v>
      </c>
      <c r="I264" s="25">
        <f>+Tabla1[[#This Row],[Monto Facturado DOP]]</f>
        <v>35595</v>
      </c>
      <c r="J264" s="25">
        <f>+Tabla1[[#This Row],[Monto Pagado DOP]]-Tabla1[[#This Row],[Monto Facturado DOP]]</f>
        <v>0</v>
      </c>
      <c r="K264" s="24" t="s">
        <v>23</v>
      </c>
      <c r="L264" s="35">
        <f>+Tabla1[[#This Row],[Fecha de Documento]]+15</f>
        <v>45609</v>
      </c>
      <c r="R264" s="36"/>
    </row>
    <row r="265" s="4" customFormat="1" ht="94.5" spans="1:18">
      <c r="A265" s="20" t="s">
        <v>719</v>
      </c>
      <c r="B265" s="24" t="s">
        <v>639</v>
      </c>
      <c r="C265" s="32">
        <v>45595</v>
      </c>
      <c r="D265" s="23" t="s">
        <v>720</v>
      </c>
      <c r="E265" s="22">
        <v>45588</v>
      </c>
      <c r="F265" s="24" t="s">
        <v>721</v>
      </c>
      <c r="G265" s="24" t="s">
        <v>722</v>
      </c>
      <c r="H265" s="25">
        <v>44070</v>
      </c>
      <c r="I265" s="25">
        <f>+Tabla1[[#This Row],[Monto Facturado DOP]]</f>
        <v>44070</v>
      </c>
      <c r="J265" s="25">
        <f>+Tabla1[[#This Row],[Monto Pagado DOP]]-Tabla1[[#This Row],[Monto Facturado DOP]]</f>
        <v>0</v>
      </c>
      <c r="K265" s="24" t="s">
        <v>23</v>
      </c>
      <c r="L265" s="35">
        <f>+Tabla1[[#This Row],[Fecha de Documento]]+15</f>
        <v>45610</v>
      </c>
      <c r="R265" s="36"/>
    </row>
    <row r="266" s="5" customFormat="1" ht="19.5" spans="1:18">
      <c r="A266" s="37" t="s">
        <v>723</v>
      </c>
      <c r="B266" s="38"/>
      <c r="C266" s="39"/>
      <c r="D266" s="40"/>
      <c r="E266" s="41"/>
      <c r="F266" s="38"/>
      <c r="G266" s="38"/>
      <c r="H266" s="42">
        <f>SUBTOTAL(109,Tabla1[Monto Facturado DOP])</f>
        <v>50588727.27</v>
      </c>
      <c r="I266" s="42">
        <f>SUBTOTAL(109,Tabla1[Monto Pagado DOP])</f>
        <v>50588727.27</v>
      </c>
      <c r="J266" s="38" t="s">
        <v>724</v>
      </c>
      <c r="K266" s="38"/>
      <c r="L266" s="55"/>
      <c r="R266" s="61"/>
    </row>
    <row r="267" s="6" customFormat="1" ht="16.5" spans="1:15">
      <c r="A267" s="43"/>
      <c r="B267" s="44"/>
      <c r="C267" s="45"/>
      <c r="D267" s="46"/>
      <c r="E267" s="46"/>
      <c r="F267" s="43"/>
      <c r="G267" s="43"/>
      <c r="H267" s="47"/>
      <c r="I267" s="47"/>
      <c r="J267" s="56"/>
      <c r="K267" s="57"/>
      <c r="L267" s="49"/>
      <c r="O267" s="58"/>
    </row>
    <row r="268" s="6" customFormat="1" spans="1:15">
      <c r="A268" s="43"/>
      <c r="B268" s="44"/>
      <c r="C268" s="45"/>
      <c r="D268" s="46"/>
      <c r="E268" s="46"/>
      <c r="F268" s="43"/>
      <c r="G268" s="43"/>
      <c r="H268" s="47"/>
      <c r="I268" s="47"/>
      <c r="J268" s="56"/>
      <c r="K268" s="57"/>
      <c r="L268" s="49"/>
      <c r="O268" s="58"/>
    </row>
    <row r="269" s="6" customFormat="1" spans="1:15">
      <c r="A269" s="43"/>
      <c r="B269" s="44"/>
      <c r="C269" s="45"/>
      <c r="D269" s="46"/>
      <c r="E269" s="46"/>
      <c r="F269" s="43"/>
      <c r="G269" s="43"/>
      <c r="H269" s="47"/>
      <c r="I269" s="47"/>
      <c r="J269" s="56"/>
      <c r="K269" s="57"/>
      <c r="L269" s="49"/>
      <c r="O269" s="58"/>
    </row>
    <row r="270" s="6" customFormat="1" spans="1:15">
      <c r="A270" s="43"/>
      <c r="B270" s="44"/>
      <c r="C270" s="45"/>
      <c r="D270" s="46"/>
      <c r="E270" s="46"/>
      <c r="F270" s="43"/>
      <c r="G270" s="43"/>
      <c r="H270" s="47"/>
      <c r="I270" s="47"/>
      <c r="J270" s="56"/>
      <c r="K270" s="57"/>
      <c r="L270" s="49"/>
      <c r="O270" s="58"/>
    </row>
    <row r="271" s="6" customFormat="1" spans="1:15">
      <c r="A271" s="43"/>
      <c r="B271" s="44"/>
      <c r="C271" s="45"/>
      <c r="D271" s="46"/>
      <c r="E271" s="46"/>
      <c r="F271" s="43"/>
      <c r="G271" s="43"/>
      <c r="H271" s="47"/>
      <c r="I271" s="47"/>
      <c r="J271" s="56"/>
      <c r="K271" s="57"/>
      <c r="L271" s="49"/>
      <c r="O271" s="58"/>
    </row>
    <row r="272" s="6" customFormat="1" spans="1:15">
      <c r="A272" s="43"/>
      <c r="B272" s="44"/>
      <c r="C272" s="45"/>
      <c r="D272" s="46"/>
      <c r="E272" s="46"/>
      <c r="F272" s="43"/>
      <c r="G272" s="43"/>
      <c r="H272" s="47"/>
      <c r="I272" s="47"/>
      <c r="J272" s="56"/>
      <c r="K272" s="57"/>
      <c r="L272" s="49"/>
      <c r="O272" s="58"/>
    </row>
    <row r="273" s="6" customFormat="1" spans="1:15">
      <c r="A273" s="43"/>
      <c r="B273" s="44"/>
      <c r="C273" s="45"/>
      <c r="D273" s="46"/>
      <c r="E273" s="46"/>
      <c r="F273" s="43"/>
      <c r="G273" s="43"/>
      <c r="H273" s="47"/>
      <c r="I273" s="47"/>
      <c r="J273" s="56"/>
      <c r="K273" s="57"/>
      <c r="L273" s="49"/>
      <c r="O273" s="58"/>
    </row>
    <row r="274" s="6" customFormat="1" spans="1:15">
      <c r="A274" s="43"/>
      <c r="B274" s="44"/>
      <c r="C274" s="45"/>
      <c r="D274" s="46"/>
      <c r="E274" s="46"/>
      <c r="F274" s="43"/>
      <c r="G274" s="43"/>
      <c r="H274" s="47"/>
      <c r="I274" s="47"/>
      <c r="J274" s="56"/>
      <c r="K274" s="57"/>
      <c r="L274" s="49"/>
      <c r="O274" s="58"/>
    </row>
    <row r="275" s="6" customFormat="1" spans="1:15">
      <c r="A275" s="43"/>
      <c r="B275" s="44"/>
      <c r="C275" s="45"/>
      <c r="D275" s="46"/>
      <c r="E275" s="46"/>
      <c r="F275" s="43"/>
      <c r="G275" s="43"/>
      <c r="H275" s="47"/>
      <c r="I275" s="47"/>
      <c r="J275" s="56"/>
      <c r="K275" s="57"/>
      <c r="L275" s="49"/>
      <c r="O275" s="58"/>
    </row>
    <row r="276" s="6" customFormat="1" spans="1:15">
      <c r="A276" s="43"/>
      <c r="B276" s="44"/>
      <c r="C276" s="45"/>
      <c r="D276" s="46"/>
      <c r="E276" s="46"/>
      <c r="F276" s="43"/>
      <c r="G276" s="43"/>
      <c r="H276" s="47"/>
      <c r="I276" s="56"/>
      <c r="K276" s="57"/>
      <c r="L276" s="49"/>
      <c r="O276" s="58"/>
    </row>
    <row r="277" s="6" customFormat="1" spans="1:15">
      <c r="A277" s="43"/>
      <c r="B277" s="44"/>
      <c r="C277" s="45"/>
      <c r="D277" s="46"/>
      <c r="E277" s="46"/>
      <c r="F277" s="43"/>
      <c r="G277" s="43"/>
      <c r="H277" s="47"/>
      <c r="I277" s="47"/>
      <c r="K277" s="56"/>
      <c r="L277" s="49"/>
      <c r="O277" s="58"/>
    </row>
    <row r="278" s="6" customFormat="1" spans="1:15">
      <c r="A278" s="43"/>
      <c r="B278" s="44"/>
      <c r="C278" s="45"/>
      <c r="D278" s="46"/>
      <c r="E278" s="46"/>
      <c r="F278" s="43"/>
      <c r="G278" s="43"/>
      <c r="H278" s="47"/>
      <c r="I278" s="47"/>
      <c r="J278" s="56"/>
      <c r="K278" s="57"/>
      <c r="L278" s="49"/>
      <c r="O278" s="58"/>
    </row>
    <row r="279" s="6" customFormat="1" spans="1:15">
      <c r="A279" s="43"/>
      <c r="B279" s="44"/>
      <c r="C279" s="45"/>
      <c r="D279" s="46"/>
      <c r="E279" s="46"/>
      <c r="F279" s="43"/>
      <c r="G279" s="43"/>
      <c r="H279" s="47"/>
      <c r="I279" s="47"/>
      <c r="J279" s="56"/>
      <c r="K279" s="57"/>
      <c r="L279" s="49"/>
      <c r="O279" s="58"/>
    </row>
    <row r="280" s="6" customFormat="1" spans="1:15">
      <c r="A280" s="43"/>
      <c r="B280" s="44"/>
      <c r="C280" s="45"/>
      <c r="D280" s="46"/>
      <c r="E280" s="46"/>
      <c r="F280" s="43"/>
      <c r="G280" s="43"/>
      <c r="H280" s="47"/>
      <c r="I280" s="47"/>
      <c r="J280" s="56"/>
      <c r="K280" s="57"/>
      <c r="L280" s="49"/>
      <c r="O280" s="58"/>
    </row>
    <row r="281" s="6" customFormat="1" spans="1:15">
      <c r="A281" s="43"/>
      <c r="B281" s="44"/>
      <c r="C281" s="45"/>
      <c r="D281" s="46"/>
      <c r="E281" s="46"/>
      <c r="F281" s="43"/>
      <c r="G281" s="43"/>
      <c r="H281" s="47"/>
      <c r="I281" s="47"/>
      <c r="J281" s="56"/>
      <c r="K281" s="57"/>
      <c r="L281" s="49"/>
      <c r="O281" s="58"/>
    </row>
    <row r="282" s="7" customFormat="1" spans="1:15">
      <c r="A282" s="48"/>
      <c r="B282" s="48"/>
      <c r="C282" s="49"/>
      <c r="D282" s="48"/>
      <c r="E282" s="49"/>
      <c r="F282" s="50"/>
      <c r="G282" s="51" t="s">
        <v>725</v>
      </c>
      <c r="H282" s="52"/>
      <c r="I282" s="59"/>
      <c r="J282" s="54"/>
      <c r="K282" s="59"/>
      <c r="L282" s="49"/>
      <c r="O282" s="60"/>
    </row>
    <row r="283" s="7" customFormat="1" spans="1:15">
      <c r="A283" s="48"/>
      <c r="B283" s="48"/>
      <c r="C283" s="49"/>
      <c r="D283" s="48"/>
      <c r="E283" s="49"/>
      <c r="F283" s="48"/>
      <c r="G283" s="53" t="s">
        <v>726</v>
      </c>
      <c r="H283" s="54"/>
      <c r="I283" s="59"/>
      <c r="J283" s="54"/>
      <c r="K283" s="59"/>
      <c r="L283" s="49"/>
      <c r="O283" s="60"/>
    </row>
    <row r="284" s="7" customFormat="1" spans="1:15">
      <c r="A284" s="48"/>
      <c r="B284" s="48"/>
      <c r="C284" s="49"/>
      <c r="D284" s="48"/>
      <c r="E284" s="49"/>
      <c r="F284" s="48"/>
      <c r="G284" s="48"/>
      <c r="H284" s="54"/>
      <c r="I284" s="59"/>
      <c r="J284" s="54"/>
      <c r="K284" s="59"/>
      <c r="L284" s="49"/>
      <c r="O284" s="60"/>
    </row>
    <row r="285" s="7" customFormat="1" spans="1:15">
      <c r="A285" s="48"/>
      <c r="B285" s="48"/>
      <c r="C285" s="49"/>
      <c r="D285" s="48"/>
      <c r="E285" s="49"/>
      <c r="F285" s="48"/>
      <c r="G285" s="48"/>
      <c r="H285" s="54"/>
      <c r="I285" s="59"/>
      <c r="J285" s="54"/>
      <c r="K285" s="59"/>
      <c r="L285" s="49"/>
      <c r="O285" s="60"/>
    </row>
  </sheetData>
  <mergeCells count="3">
    <mergeCell ref="A5:L5"/>
    <mergeCell ref="A6:L6"/>
    <mergeCell ref="A7:L7"/>
  </mergeCells>
  <printOptions horizontalCentered="1"/>
  <pageMargins left="0.31496062992126" right="0.31496062992126" top="0.354330708661417" bottom="0.354330708661417" header="0.196850393700787" footer="0.196850393700787"/>
  <pageSetup paperSize="1" scale="44" fitToHeight="0" orientation="portrait"/>
  <headerFooter>
    <oddFooter>&amp;C&amp;P DE &amp;N</oddFooter>
  </headerFooter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TipoDocBeneficiario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jane.villar</cp:lastModifiedBy>
  <dcterms:created xsi:type="dcterms:W3CDTF">2024-11-15T19:23:00Z</dcterms:created>
  <cp:lastPrinted>2024-11-18T19:06:00Z</cp:lastPrinted>
  <dcterms:modified xsi:type="dcterms:W3CDTF">2024-11-18T19:07:31Z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5C790ED89C104AD188D38BD41A358908_13</vt:lpwstr>
  </property>
  <property fmtid="{D5CDD505-2E9C-101B-9397-08002B2CF9AE}" pid="3" name="KSOProductBuildVer">
    <vt:lpwstr>2058-12.2.0.18607</vt:lpwstr>
  </property>
</Properties>
</file>