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A15E6420-E59C-4E5D-B12A-151C4CCBD6A1}" xr6:coauthVersionLast="47" xr6:coauthVersionMax="47" xr10:uidLastSave="{00000000-0000-0000-0000-000000000000}"/>
  <bookViews>
    <workbookView xWindow="930" yWindow="1620" windowWidth="15975" windowHeight="13605" xr2:uid="{00000000-000D-0000-FFFF-FFFF00000000}"/>
  </bookViews>
  <sheets>
    <sheet name="TipoDocBeneficiario" sheetId="1" r:id="rId1"/>
  </sheets>
  <definedNames>
    <definedName name="_xlnm.Print_Area" localSheetId="0">TipoDocBeneficiario!$A$1:$L$203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1" l="1"/>
  <c r="L185" i="1"/>
  <c r="L186" i="1"/>
  <c r="L187" i="1"/>
  <c r="I185" i="1"/>
  <c r="J185" i="1" s="1"/>
  <c r="I186" i="1"/>
  <c r="J186" i="1" s="1"/>
  <c r="I187" i="1"/>
  <c r="J187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I11" i="1" l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88" i="1" l="1"/>
  <c r="J11" i="1"/>
  <c r="J188" i="1" s="1"/>
</calcChain>
</file>

<file path=xl/sharedStrings.xml><?xml version="1.0" encoding="utf-8"?>
<sst xmlns="http://schemas.openxmlformats.org/spreadsheetml/2006/main" count="1082" uniqueCount="327">
  <si>
    <t>Beneficiario</t>
  </si>
  <si>
    <t>ANA MARIA PETRONILA HERNANDEZ PEGUERO</t>
  </si>
  <si>
    <t>21/04/2025</t>
  </si>
  <si>
    <t>07/04/2025</t>
  </si>
  <si>
    <t>16/04/2025</t>
  </si>
  <si>
    <t>09/04/2025</t>
  </si>
  <si>
    <t>DAMIAN MIGUEL ANGEL TAVERAS REYES</t>
  </si>
  <si>
    <t>COMPANIA DOMINICANA DE TELEFONOS C POR A</t>
  </si>
  <si>
    <t>SEGUROS UNIVERSAL C POR A</t>
  </si>
  <si>
    <t>25/04/2025</t>
  </si>
  <si>
    <t>Planeta Azul, SA</t>
  </si>
  <si>
    <t>20/03/2025</t>
  </si>
  <si>
    <t>Trovasa Hand Wash, SRL</t>
  </si>
  <si>
    <t>03/04/2025</t>
  </si>
  <si>
    <t>Tropigas Dominicana, SRL</t>
  </si>
  <si>
    <t>MAPFRE Salud ARS, S.A.</t>
  </si>
  <si>
    <t>JARDIN ILUSIONES S A</t>
  </si>
  <si>
    <t>24/04/2025</t>
  </si>
  <si>
    <t>HUMANO SEGUROS S A</t>
  </si>
  <si>
    <t>WINDTELECOM S A</t>
  </si>
  <si>
    <t>Centro de Frenos David, SRL</t>
  </si>
  <si>
    <t>Servicios Empresariales Canaan, SRL</t>
  </si>
  <si>
    <t>Hermosillo Comercial, SRL</t>
  </si>
  <si>
    <t>28/04/2025</t>
  </si>
  <si>
    <t>Difo Eléctromecanica, SRL</t>
  </si>
  <si>
    <t>International Jakson Servic, SRL</t>
  </si>
  <si>
    <t>Procomer, SRL</t>
  </si>
  <si>
    <t>DI Part, Partes y Mecánica Diesel, SRL</t>
  </si>
  <si>
    <t>VASQUEZ REPUESTOS Y SERVICIOS PARA AUTOS, SRL</t>
  </si>
  <si>
    <t>COMERCIALIZADORA LANIPSE, SRL</t>
  </si>
  <si>
    <t>AGROGLOBAL EXPORT E IMPORT, SRL</t>
  </si>
  <si>
    <t>Lufisa Comercial, SRL</t>
  </si>
  <si>
    <t>Comercial Benzan Herrera, SRL</t>
  </si>
  <si>
    <t>Aura Cebilon Dominicana, SRL</t>
  </si>
  <si>
    <t>Ta Bueno Cafetería, SRL</t>
  </si>
  <si>
    <t>Suplimade Comercial, SRL</t>
  </si>
  <si>
    <t>Slyking Group SRL</t>
  </si>
  <si>
    <t>Grupo Garcel, SRL</t>
  </si>
  <si>
    <t>Sube Tecnologies And Services SRL</t>
  </si>
  <si>
    <t>OFICINA DE COORDINACION PRESIDENCIAL</t>
  </si>
  <si>
    <t>SEGURO NACIONAL DE SALUD</t>
  </si>
  <si>
    <t>INSTITUTO SUPERIOR DE FORMACION DOCENTE SALOME UREÑA</t>
  </si>
  <si>
    <t>VALORES EN RD$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</si>
  <si>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</si>
  <si>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</si>
  <si>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</si>
  <si>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</si>
  <si>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</si>
  <si>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</si>
  <si>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</si>
  <si>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</si>
  <si>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</si>
  <si>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</si>
  <si>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</si>
  <si>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</si>
  <si>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TOTALES</t>
  </si>
  <si>
    <t>Completado</t>
  </si>
  <si>
    <t>Cheque</t>
  </si>
  <si>
    <t>N/A</t>
  </si>
  <si>
    <t>16/05/2025</t>
  </si>
  <si>
    <t>07/05/2025</t>
  </si>
  <si>
    <t>14/05/2025</t>
  </si>
  <si>
    <t>12/05/2025</t>
  </si>
  <si>
    <t>28/05/2025</t>
  </si>
  <si>
    <t>30/05/2025</t>
  </si>
  <si>
    <t>19/05/2025</t>
  </si>
  <si>
    <t>09/05/2025</t>
  </si>
  <si>
    <t>22/05/2025</t>
  </si>
  <si>
    <t>20/05/2025</t>
  </si>
  <si>
    <t>21/05/2025</t>
  </si>
  <si>
    <t>02/05/2025</t>
  </si>
  <si>
    <t>29/05/2025</t>
  </si>
  <si>
    <t>26/05/2025</t>
  </si>
  <si>
    <t>27/05/2025</t>
  </si>
  <si>
    <t>08/05/2025</t>
  </si>
  <si>
    <t>06/05/2025</t>
  </si>
  <si>
    <t>13/05/2025</t>
  </si>
  <si>
    <t>23/05/2025</t>
  </si>
  <si>
    <t>03/02/2025</t>
  </si>
  <si>
    <t>08/02/2025</t>
  </si>
  <si>
    <t>BDC Serralles, SRL</t>
  </si>
  <si>
    <t>Maximun Pest Control, SRL</t>
  </si>
  <si>
    <t>Muñoz Concepto Mobiliario, SRL</t>
  </si>
  <si>
    <t>DUSSICH SERVICES S A</t>
  </si>
  <si>
    <t>Aguas Nacionales Dominic, SRL</t>
  </si>
  <si>
    <t>Dita Services, SRL</t>
  </si>
  <si>
    <t>PALMMDO - Palm Media Dominicana SRL</t>
  </si>
  <si>
    <t>VRG-Pago relación de facturas anexas, por suministro e instalación de sistema automático de puertas corredizas de las áreas de estacionamiento en Rectoría y el Recinto FEM. Según Orden de compra ISFODOSU-2024-00518. Pago único.</t>
  </si>
  <si>
    <t>JVM-Pago relación de facturas anexa, por adquisición de alimentos (frutas y vegetales y víveres) para alimentación de los estudiantes del Recinto. Según Orden de compra ISFODOSU-2024-00541. Pagos parciales.</t>
  </si>
  <si>
    <t>Colector de Impuestos Internos</t>
  </si>
  <si>
    <t>PAGO A PROVEEDORES AL 30 DE JUNIO  2025</t>
  </si>
  <si>
    <t>Corresp. Junio 2025</t>
  </si>
  <si>
    <t>14/03/2024</t>
  </si>
  <si>
    <t>30/04/2025</t>
  </si>
  <si>
    <t>03/06/2025</t>
  </si>
  <si>
    <t>24/06/2025</t>
  </si>
  <si>
    <t>10/06/2025</t>
  </si>
  <si>
    <t>05/06/2025</t>
  </si>
  <si>
    <t>11/06/2025</t>
  </si>
  <si>
    <t>02/06/2025</t>
  </si>
  <si>
    <t>28/03/2025</t>
  </si>
  <si>
    <t>06/06/2025</t>
  </si>
  <si>
    <t>12/06/2025</t>
  </si>
  <si>
    <t>09/06/2025</t>
  </si>
  <si>
    <t>01/06/2025</t>
  </si>
  <si>
    <t>24/05/2025</t>
  </si>
  <si>
    <t>21/06/2025</t>
  </si>
  <si>
    <t>17/06/2025</t>
  </si>
  <si>
    <t>16/06/2025</t>
  </si>
  <si>
    <t>04/06/2025</t>
  </si>
  <si>
    <t>04/04/2025</t>
  </si>
  <si>
    <t>18/06/2025</t>
  </si>
  <si>
    <t>03/03/2025</t>
  </si>
  <si>
    <t>28/03/2022</t>
  </si>
  <si>
    <t>10/03/2025</t>
  </si>
  <si>
    <t>25/06/2025</t>
  </si>
  <si>
    <t>13/06/2025</t>
  </si>
  <si>
    <t>19/03/2025</t>
  </si>
  <si>
    <t>30/06/2025</t>
  </si>
  <si>
    <t>23/06/2025</t>
  </si>
  <si>
    <t>26/06/2025</t>
  </si>
  <si>
    <t>27/06/2025</t>
  </si>
  <si>
    <t>EDILIO ZORRILLA</t>
  </si>
  <si>
    <t>Rafael Ivan Morales Mieses</t>
  </si>
  <si>
    <t>ROGELIO ANTONIO UREÑA PAREDES</t>
  </si>
  <si>
    <t>COLLEGE ENTRANCE EXAMINATION BOARD</t>
  </si>
  <si>
    <t>MARIA NIEVES ALVAREZ REVILLA</t>
  </si>
  <si>
    <t>ABARCA DIGITAL SOCIEDAD LTDA</t>
  </si>
  <si>
    <t>FUNDACION DIALNET</t>
  </si>
  <si>
    <t>EDITORA DEL CARIBE C POR A</t>
  </si>
  <si>
    <t>Delta Comercial, SA</t>
  </si>
  <si>
    <t>Editora Listin Diario, SA</t>
  </si>
  <si>
    <t>Propano y Derivados, SA</t>
  </si>
  <si>
    <t>AGENCIA DE VIAJES MILENA TOURS, SRL</t>
  </si>
  <si>
    <t>Offitek, SRL</t>
  </si>
  <si>
    <t>FL Betances &amp; Asociados, SRL</t>
  </si>
  <si>
    <t>GTG Industrial, SRL</t>
  </si>
  <si>
    <t>UNILIBROS, SRL</t>
  </si>
  <si>
    <t>Simpapel, SRL</t>
  </si>
  <si>
    <t>Hambientes Modulares, SRL</t>
  </si>
  <si>
    <t>Goshen, SRL</t>
  </si>
  <si>
    <t>Inversiones Peyco, SRL</t>
  </si>
  <si>
    <t>Servi Equipos Muñoz SEM, SRL</t>
  </si>
  <si>
    <t>HV MEDISOLUTIONS SRL</t>
  </si>
  <si>
    <t>PA CATERING, SRL</t>
  </si>
  <si>
    <t>PRODUCCIONES CUCALAMBE, SRL</t>
  </si>
  <si>
    <t>Sketchprom, SRL</t>
  </si>
  <si>
    <t>FR MULTISERVICIOS, SRL</t>
  </si>
  <si>
    <t>365 Frio Movil, SRL</t>
  </si>
  <si>
    <t>Baveras Fire Services, SRL</t>
  </si>
  <si>
    <t>Alego Comercial, SRL</t>
  </si>
  <si>
    <t>Global Promo JO LE, SRL</t>
  </si>
  <si>
    <t>Ranraiby Construcciones &amp; Servicios, SRL</t>
  </si>
  <si>
    <t>CORAMCA, SRL</t>
  </si>
  <si>
    <t>Inversiones Jos &amp; Wil, SRL</t>
  </si>
  <si>
    <t>Paragon Company, E.I.R.L</t>
  </si>
  <si>
    <t>Yaxis Comercial, SRL</t>
  </si>
  <si>
    <t>G3 Industrial, SRL</t>
  </si>
  <si>
    <t>Suplidora Y Servicios El Arca E&amp;M, EIRL</t>
  </si>
  <si>
    <t>Soluciones Dinamicas Integras INDISOL, SRL</t>
  </si>
  <si>
    <t>ARCHIVO GRAL DE LA NACION</t>
  </si>
  <si>
    <t>Asociación Dominicana de Administradores de Gestión Humana, ADOARH</t>
  </si>
  <si>
    <t>UNIVERSIDAD ISA</t>
  </si>
  <si>
    <t>PABELLON DE LA FAMA DEL DEPORTE DOMINICANO, INC</t>
  </si>
  <si>
    <t>COLECTOR CONTRIBUCIONES A LA TESORERIA DE LA SEGURIDAD SOCIAL TSS</t>
  </si>
  <si>
    <t>DISTRITO 04 06 HAINA</t>
  </si>
  <si>
    <t>DISTRITO 04 01 CAMBITA</t>
  </si>
  <si>
    <t>DISTRITO 04 05 YAGUATE</t>
  </si>
  <si>
    <t>DISTRITO 04 02 SAN CRISTOBAL NOROESTE</t>
  </si>
  <si>
    <t>DISTRITO 04 03 SAN CRISTOBAL SUR</t>
  </si>
  <si>
    <t>DISTRITO 04 04 VILLA ALTAGRACIA</t>
  </si>
  <si>
    <t>DISTRITO 05-06 CONSUELO</t>
  </si>
  <si>
    <t>DISTRITO 05-04 HATO MAYOR</t>
  </si>
  <si>
    <t>DISTRITO 05-03 LA ROMANA</t>
  </si>
  <si>
    <t>JUNTA DISTRITAL DE EDUCACION 04 07 SAN GREGORIO DE NIGUA</t>
  </si>
  <si>
    <t>JUR-Pago factura NCF: B1500000477 d/f 28/05/2025, correspondiente a legalización de documentos (ISFODOSU). Según Orden de compra ISFODOSU 2023-00143. Pagos parciales.</t>
  </si>
  <si>
    <t>JUR-Pago factura NCF:B1500000475 d/f 14/05/2025, correspondiente a legalización de documentos (ISFODOSU). Según Orden de compra ISFODOSU-2023-00143. Pagos parciales.</t>
  </si>
  <si>
    <t>JVM-Pago factura NCF: B1500000145 d/f 07/05/2025, por adquisición alimentos para los estudiantes del Recinto. Según Orden de compra ISFODOSU-2024-00347. Pagos parciales.</t>
  </si>
  <si>
    <t>VRG-Pago factura NCF: B1500000001 d/f 27/05/2025, por contratación de servicio de alquiler de local por un año para el almacén de la Rectoría del ISFODOSU. Cert. BS-0001794-2025, pagos parciales</t>
  </si>
  <si>
    <t>JVM-Pago de factura NCF: B1500001178 d/f 14/03/2024, por adquisición alimentos y bebidas para los estudiantes del Recinto. Según Orden de compra ISFODOSU-2022-00473. Cierre de la orden.</t>
  </si>
  <si>
    <t>JVM-Pago factura NCF: B1500001256 d/f 21/04/2025, por adquisición de alimentos para los estudiantes del Recinto. Según orden de compra ISFODOSU-2023-00476. Cierre de la orden.</t>
  </si>
  <si>
    <t>VRA-Pago factura No. CINV005366 d/f 30/04/2025, por aplic. prueba PAA G4 y prueba ELASH a los alumnos del ISFODOSU de los meses marzo/abril 2025, US$12,431.38 una tasa DOP:58.8934, cert. CI-0000389-2022, adendum CI-0000540-2025, pagos parciales.</t>
  </si>
  <si>
    <t>VRA-Pago factura No. CINV005522 d/f 30/05/02025 por aplicación de prueba elash a los alumnos del ISFODOSU mes de abril 2025, US$6,806.16 a una tasa de DOP:59.8997, cert CI-0000389-2022, adendum CI-0000540-2025, pagos parciales.</t>
  </si>
  <si>
    <t>UM-Pago factura NCF: B1500000527 d/f 03/06/2025, por adquisición de suministros de oficina para uso en las diferentes áreas del Recinto. Según Orden de compra ISFODOSU-2025-00119. Pago único.</t>
  </si>
  <si>
    <t>VRD-5to pago factura F-2025-1-000008 d/f 19/05/25, p/ desa. de competencias digitales docente del profesorado y capacitación p/ la virtualización de asig. CERT. CI-0000734-2023, EUR8,000.00 a una tasa de RD$$68.2062.  ADENDA CI-0000307-2025. Ultimo pago.</t>
  </si>
  <si>
    <t>INV-Pago factura NO. 00045/2025 d/f 23/05/25, corresp. a cuota inicial (1er año) por servicios denominados DIALNET CRIS-Portal de Invest. p/elaborar portal Web del ISFODOSU. US$10,000.00 a una tasa RD$59.4291. CERT.  CI-0000465-2025. Pagos parciales.</t>
  </si>
  <si>
    <t>EPH-Pago factura NCF: B1500000263 d/f 26/05/2025, por servicio de transporte mes de mayo 2025. Según Orden de compra ISFODOSU-2024-00289. Pagos parciales.</t>
  </si>
  <si>
    <t>EPH-Pago factura NCF: B1500000264 d/f 24/06/2025, por servicio de transporte mes de junio 2025. Según Orden de compra ISFODOSU-2024-00289. Pagos parciales.</t>
  </si>
  <si>
    <t>VRG-Pago factura NCF: E450000076762 d/f 27/05/2025, correspondiente a la cuenta 751071915 sumaria, líneas Recintos. Mes mayo 2025.</t>
  </si>
  <si>
    <t>VRG-Pago factura NCF: E450000077744 d/f 10/06/2025, correspondiente a la cuenta 705001061, flotilla móvil, junio 2025.</t>
  </si>
  <si>
    <t>VRG-Pago factura NCF: E450000077775 d/f 10/06/2025, correspondiente a la cuenta 711982560, central telefónica Rectoría, junio 2025.</t>
  </si>
  <si>
    <t>VRG-Pago factura NCF: E450000077814 d/f 10/06/2025, correspondiente a la cuenta 734699053, líneas Rectoría, mes junio 2025.</t>
  </si>
  <si>
    <t>DRH-Pago relación de facturas anexa, por seguro complementario para los empleados del ISFODOSU. Mes junio 2025, correspondiente al periodo 01/06/2025 hasta 30/06/2025.</t>
  </si>
  <si>
    <t>VRG-Pago de factura con NCF: B1500006368 d/f 23/05/2025, por servicio de publicidad en periódico de circulación nacional para las licitaciones públicas, OR-ISFODOSU-2024-00253, pagos parciales.</t>
  </si>
  <si>
    <t>EMH-Pago relación de facturas anexa, por servicio de mantenimiento de vehículos marca Toyota Hiace año 2012, matricula EI00800 y Toyota Coaster año 2019 placa EI01051. Según Orden de compra ISFODOSU-2023-00298. Pagos parciales.</t>
  </si>
  <si>
    <t>VRG-Pago de factura con NCF: E450000001102 d/f 22/05/2025, por servicio de publicidad en periódico de circulación nacional para publicación de las licitaciones públicas, OR-ISFODOSU-2024-00252, pagos parciales.</t>
  </si>
  <si>
    <t>FEM-Pago factura NCF: E450000002435 d/f 02/06/2025, correspondiente a la compra de gas licuado de petróleo (GLP) para cocción de los alimentos para los estudiantes del Recinto. Según Orden de compra 2024-00450. Pagos parciales.</t>
  </si>
  <si>
    <t>VRA-Pago relación de facturas anexa, por la adquisición de insumos para laboratorio de biología de los Recintos JVM, FEM, y LNNM. Según CERT. BS-00000442-2025. Pagos parciales.</t>
  </si>
  <si>
    <t>FEM-Pago relación de facturas anexa, por adquisición de botellones y fardos de agua para el Recinto. Según Orden de compra ISFODOSU-2025-00029. Pagos parciales.</t>
  </si>
  <si>
    <t>VRG-Pago relación de facturas anexa, correspondiente al llenado de botellones de 5 galones de agua purificada para la Rectoría del ISFODOSU. Según Orden de compra ISFODOSU-2024-00142. Pagos parciales.</t>
  </si>
  <si>
    <t>VRG-Pago relación de facturas anexa, correspondiente al rellenado de botellones de 5 galones de agua purificada para uso en la Rectoría del ISFODOSU. Según Orden de compra ISFODOSU-2024-00142. Pagos parciales.</t>
  </si>
  <si>
    <t>REC-Pago factura NCF: B1500008060 d/f 09/06/2025, por contratación de salón de hotel y servicio de catering para realización de charlas para la Rectoría, FEM y EMH, según OR-ISFODOSU-2025-00133, pago único.</t>
  </si>
  <si>
    <t>VRG-Pago factura NCF:B1500001728 d/f 03/06/2025, por servicio de lavado de flotilla vehicular de la Rectoría, según OR-ISFODOSU-2024-00133, pagos parciales.</t>
  </si>
  <si>
    <t>JVM-Pago factura NCF: E450000003821 d/f 27/05/2025, por adquisición de gas licuado de petróleo (GLP) para uso en el Recinto. Según Orden de compra ISFODOSU-2023-00666. Pagos parciales.</t>
  </si>
  <si>
    <t>DRH-Pago factura NCF: E450000000770 d/f 02/06/2025, por seguro complementario para los servidores de la institución incluidos según política. Mes junio 2025, correspondiente al periodo 01/06/2025 hasta 30/06/2025.</t>
  </si>
  <si>
    <t>FEM-Pago factura NCF: B1500003723 d/f 02/06/2025, correspondiente a la adquisición de coronas mis condolencias. Según Orden de compra ISFODOSU-2025-00058. Pagos parciales.</t>
  </si>
  <si>
    <t>UM-Pago factura NCF: B1500006458 d/f 22/05/2025, por adquisición de suministros de oficina para uso en las diferentes áreas del Recinto. Según Orden de compra ISFODOSU-2025-00122. Pago único.</t>
  </si>
  <si>
    <t>DRH-Pago factura NCF: E450000004438 d/f 01/06/2025, por seguro complementario de los servidores de la institución incluidos según política, mes de junio 2025.</t>
  </si>
  <si>
    <t>DRH-Pago factura NCF: E450000004649 d/f 29/05/2025, correspondiente a la inclusión de 108 nuevos estudiantes activos en la institución, póliza de seguros de accidentes NO. 30-11-5356, con vigencia desde 01/05/2025 hasta 01/08/2025.</t>
  </si>
  <si>
    <t>VRG-Pago factura NCF: E450000001212 d/f 02/06/2025, correspondiente a servicio de internet plus 100MB de la Rectoría, mes de junio 2025.</t>
  </si>
  <si>
    <t>VRG-Pago factura NCF: E450000001230 d/f 11/06/2025, correspondiente a servicio de internet 50MB del Recinto LNM, por monto de US$2,656.02 a una tasa DOP:59.3966, mes de junio 2025</t>
  </si>
  <si>
    <t>UM-Pago factura NCF: E450000000370 d/f 19/05/2025, por servicio de mantenimiento y/o reparación de la camioneta Ford Ranger, placa EL08304 del Recinto. Según Orden de compra ISFODOSU-2023-00724. Pagos parciales.</t>
  </si>
  <si>
    <t>VRG-Pago relación de facturas anexa, por servicio de mantenimiento preventivo y correctivo de la flotilla vehicular del ISFODOSU. Según Orden de compra ISFODOSU-2024-00444. Pagos parciales.</t>
  </si>
  <si>
    <t>EPH-Pago factura NCF: B1500000557 d/f 24/05/2025, por contratación de servicio de fumigación mes de mayo 2025. Según Orden de compra ISFODOSU-2024-00064. Pagos parciales.</t>
  </si>
  <si>
    <t>EPH-Pago factura NCF: B1500000563 d/f 21/06/2025, correspondiente a servicio de fumigación en el mes de junio 2025. Según Orden de compra ISFODOSU-2024-00064. Cierre de la orden.</t>
  </si>
  <si>
    <t>EMH-Pago factura NCF: B1500001122 d/f 30/04/2025, por adquisición de tickets de combustibles para uso en el Recinto. Según Orden de compra ISFODOSU-2024-00459. Pagos parciales.</t>
  </si>
  <si>
    <t>EMH-Pago factura NCF: B1500001136 d/f 19/05/2025, por adquisición de tickets de combustibles para uso en el Recinto. Según Orden de compra ISFODOSU-2024-00459. Pagos parciales.</t>
  </si>
  <si>
    <t>EPH-Pago factura NCF: B1500001142 d/f 26/05/2025, por adquisición de tickets prepago combustibles para uso en el Recinto. Según Orden de compra ISFODOSU-2025-00064. Contrato BS-0003665-2025.</t>
  </si>
  <si>
    <t>EPH-Pago factura NCF: B1500001157 d/f 17/06/2025, por adquisición de tickets prepago-combustibles para uso en el Recinto. Según Orden de compra ISFODOSU-2025-00064.Contrato BS-0003665-2025.</t>
  </si>
  <si>
    <t>FEM-Pago factura NCF: B1500001150 d/f 09/06/2025, correspondiente a la adquisición de Tickets prepagos de combustibles para el Recinto. Según Orden de compra ISFODOSU-2024-00485. Pagos parciales.</t>
  </si>
  <si>
    <t>JVM-Pago factura NCF: B1500001141 d/f 22/05/2025, por adquisición de tickets de combustibles para los vehículos y asignación del Recinto. Según Orden de compra ISFODOSU-2024-00301. Pagos parciales.</t>
  </si>
  <si>
    <t>LNM-Pago factura NCF: B1500001151 d/f 09/06/2025, por adquisición de tickets de combustible (gasoil) para asignaciones y la operatividad de la flotilla vehicular del Recinto según OR-ISFODOSU-2025-00071, cet.  BS-0005050-2025, pagos parciales.</t>
  </si>
  <si>
    <t>LNM-Pago factura NCF: B1500001156 d/f 16/06/2025, por adquisición de tickets de combustible (gasoil) para asignaciones y la operatividad de los vehículos del Recinto. Según orden de compra ISFODOSU-2025-00071, cet.  BS-0005050-2025. Pagos parciales.</t>
  </si>
  <si>
    <t>VRG-Pago factura NCF: B1500001148 d/f 04/06/2025, correspondiente a la adquisición de tickets de combustible. Según CERT. BS-0012745-2024. Pagos parciales.</t>
  </si>
  <si>
    <t>VRG-Pago fact. NCF: B1500002070 d/f 06/05/25, por adq. de artículos y mobiliarios p/ la adecuación sala de lactancia de Rectoría, sala de lactancia y División Bienestar Estudiantil del Recinto EMH. Según Orden de compra ISFODOSU 2025-00038. Pago único.</t>
  </si>
  <si>
    <t>TIC-Pago factura NCF: E450000000007 d/f 06/05/2025, por adquisición de equipos informáticos para el área estudiantil y administrativa del ISFODOSU (Item 1), según cert. BS-0001323-2025, pago único.</t>
  </si>
  <si>
    <t>FEM-Pago factura NCF: B1500001573 d/f 20/05/2025, por adquisición de alimentos para los estudiantes del Recinto, según OR- ISFODOSU-2023-00431, pagos parciales.</t>
  </si>
  <si>
    <t>LNM-Pago factura  NCF:B1500001579 d/f 26/05/2025, por adquisición alimentos para los estudiantes del Recinto. Según Orden  de compra ISFODOSU-2023-00413. Pagos parciales.</t>
  </si>
  <si>
    <t>LNM-Pago ralación de facturas anexas, por adquisición de alimentos (lácteos y endulzantes) para los estudiantes del Recinto. Según Orden de compra ISFODOSU-2025-00031. Pagos parciales.</t>
  </si>
  <si>
    <t>JVM-Pago factura NCF: B1500004946 d/f 14/05/2025, correspondiente a la adquisición de materiales de limpieza, aseo y desechos médicos para la operatividad del Recinto, según OR-ISFODOSU-00106-2025, pago único.</t>
  </si>
  <si>
    <t>VRG-Pago relación de facturas anexas, por adquisición de insumos de cocina biodegradable, cristal y acero inoxidable para eliminar el uso de plásticos para la Rectoría del ISFODOSU, según OR-ISFODOSU-2025-00084, pagos parciales.</t>
  </si>
  <si>
    <t>EMH-Pago relación de facturas por mantenimiento preventivo/correctivo de aires acondicionados y cuartos fríos del Recinto, según OR-ISFODOSU-2024-00313, pagos parciales.</t>
  </si>
  <si>
    <t>VRG-Pago factura NCF: B1500000304 d/f 09/06/2025, por servicio de mantenimiento para los generadores eléctricos pertenecientes a la Rectoría. Según Orden de compra ISFODOSU-2023-00710. Cierre de la orden.</t>
  </si>
  <si>
    <t>VRG-Pago relación de facturas anexa, por servicio de mantenimiento preventivo/correctivo de aires acondicionados y cuarto frio, pertenecientes a la Rectoría y el Recinto FEM. Según Orden de compra ISFODOSU-2024-00361. Pagos parciales.</t>
  </si>
  <si>
    <t>EPH-Pago factura NCF: B1500000416 d/f 03/06/2025, por adquisición de libros para uso del Recinto, según OR-ISFODOSU-2025-00080, cierre de la orden.</t>
  </si>
  <si>
    <t>FEM-Pago factura NCF: B1500000599 d/f 20/05/2025, por adquisición de tóner para la operatividad del Recinto, según OR-ISFODOSU-2025-00110, pago único.</t>
  </si>
  <si>
    <t>JVM-Pago factura NCF: B1500000247 d/f 29/05/2025, por adquisición de bebidas (agua purificada) para los estudiantes del Recinto. Según Orden de compra ISFODOSU-2024-00254. Pagos parciales.</t>
  </si>
  <si>
    <t>REC-Pago factura NCF: B1500000139 d/f 08/05/2025, por suministro e instalación de mobiliarios para el Recinto EMH. Según Certificación de contrato BS-0014807-2023, ADENDA BS-0012230-2024. Pago final.</t>
  </si>
  <si>
    <t>VRG-Pago factura NCF: B1500000463 d/f 26/05/2025, por servicio de fumigación en los espacios interiores y exteriores de la Rectoría y el Recinto FEM. Según Orden de compra ISFODOSU-2024-00332. Pagos parciales.</t>
  </si>
  <si>
    <t>EMH-Pago factura NCF: B1500000064 d/f 04/06/2025, por adquisición de textiles varios y complementos de danza, para uso en distintas actividades del Recinto. Según Orden de compra ISFODOSU-2025-00034. Pago único.</t>
  </si>
  <si>
    <t>REC-Pago de factura NCF: B1500000283 d/f 21/05/2025, por servicio para la readecuación de diferentes áreas de la Rectoría del ISFODOSU. Según orden de compra 2025-00046. Único pago</t>
  </si>
  <si>
    <t>FEM-Pago factura NCF: B1500000123 d/f 29/05/2025, por adquisición de sillas y mesas para aulas y áreas sociales del Recinto. Según orden de compra ISFODOSU-2025-00096. Único pago</t>
  </si>
  <si>
    <t>LNM-Pago relación de facturas por contratación de servicios de mantenimiento y/o reparación equipos industriales (bomba de agua y aire acondicionado) para la operatividad del Recinto, según OR-ISFODOSU-2024-00431, pagos parciales.</t>
  </si>
  <si>
    <t>FEM-Pago relación de facturas anexas, correspondiente a contratación de servicio de catering para actividades diversas en el Recinto, según OR-ISFODOSU-2025-00081, pagos parciales.</t>
  </si>
  <si>
    <t>LNM-Pago factura NCF: B1500001039 d/f 29/05/2025, por servicio  de mantenimiento  y/o reparacion de vehiculos del Recinto. Según Orden de compra ISFODOSU-2024-00333. Pagos parciales.</t>
  </si>
  <si>
    <t>LNM-Pago factura NCF: B1500001041 d/f 04/06/2025, por servicio de mantenimiento y/o reparación de vehículos del Recinto. Según Orden de compra ISFODOSU-2024-00333. Pagos parciales.</t>
  </si>
  <si>
    <t>JVM-Pago relación de facturas anexa, por servicio de mantenimiento y reparación de vehiculo Toyota Hilux 2000 placa OC08551. Según Orden de compra ISFODOSU-2023-00662. Pagos parciales.</t>
  </si>
  <si>
    <t>EMH-Pago factura NCF: E450000000614 d/f 04/06/2025, por contratación de salón de hotel y Cátering para la charla para las madres del Recinto. Según orden de compra ISFOIDOSU-2025-00135. Único pago</t>
  </si>
  <si>
    <t>EPH-Pago factura NCF: B1500000652 d/f 02/06/2025, por adquisición de bebidas (agua purificada) para consumo en el Recinto. Según Orden de compra ISFODOSU-2024-00240. Pagos parciales.</t>
  </si>
  <si>
    <t>LNM-Pago de factura NCF: B1500000653 d/f 11/06/2025, por adquisición alimentos para los estudiantes del Recinto. Según Orden de compra ISFODOSU-2024-00275. Pagos parciales.</t>
  </si>
  <si>
    <t>LNM-Pago relación de facturas anexa, por adquisición alimentos para los estudiantes del Recinto. Según Orden de compra ISFODOSU-2024-00275.  Pagos parciales.</t>
  </si>
  <si>
    <t>VRI-Pago factura NCF: B1500000033 d/f 19/05/2025, contratación de servicios de catering para los Docentes que participaron en el Programa Nacional de Inducción (MINERD). Según Orden de compra ISFODOSU-2025-00047. Pago único.</t>
  </si>
  <si>
    <t>FEM-Pago factura NCF: B1500000735 d/f 12/05/2025, por adquisición de alimentos para los estudiantes del Recinto. Según Orden de compra ISFODOSU-2025-00074. 1er pago de la orden.</t>
  </si>
  <si>
    <t>FEM-Pago factura NCF: B1500000741 d/f 04/06/2025, por adquisición de alimentos para los estudiantes del Recinto. Según orden de compra ISFODODU-2025-00074. Pagos parciales</t>
  </si>
  <si>
    <t>FEM-Pago factura NCF: B1500000742 d/f 04/062025, por adquisición de alimentos para los estudiantes del Recinto. Según Orden de compra ISFODOSU-2024-00367. Pagos parciales</t>
  </si>
  <si>
    <t>INV-Pago factura NCF: B1500000945 d/f 18/06/2025, por contratación de  empresa de eventos para llevar a cabo el montaje y organización del V Congreso Caribeño de Investigación Educativa (CCIE) 2025 para el ISFODOSU, según cert. BS-0003397-2025, pago único</t>
  </si>
  <si>
    <t>REC-Pago NCF: B1500000944 d/f 18/06/2025, por contratación de salones, catering y hospedaje para la celebración de V congreso caribeño de investigación edu. 2025 contra fianza de garantía del buen uso del anticipo No. 2-112-37300, cert.MC-0000020-2025.</t>
  </si>
  <si>
    <t>EMH-Pago factura NCF: B1500000946 d/f 28/05/2025, por adquisición de servicio de impresión de banner para actividad de puertas abiertas, dirigido a MIPYMES. Según Orden de compras ISFODOSU-2024-00440. Cierre de la orden.</t>
  </si>
  <si>
    <t>EXT-Pago factura NCF: B1500000943 d/f 28/05/2025, por adquisición de libretas para encuentro de egresados del Instituto, dirigido a MIPYMES. Según Orden de compra ISFODOSU-2024-00440. Pagos parciales.</t>
  </si>
  <si>
    <t>DRI-Pago factura NCF: B1500000083 d/f 01/06/2025, por contratación de servicio de alquiler de aire acondicionado de 20 toneladas para capacitación de matemática en el Recinto EMH, según OR-ISFODOSU-2025-00135, pago único.</t>
  </si>
  <si>
    <t>JVM-Pago factura NCF: B1500000268 d/f 29/05/2025, por Contratación de servicios de mantenimiento de extintores del Recinto. Según orden de compra ISFODOSU 2025-00131. Único pago</t>
  </si>
  <si>
    <t>JVM-Pago relación de facturas anexa, por servicio de fumigación para los meses de enero y febrero 2025. Según Orden de compra ISFODOSU-2023-00676. Cierre de la orden.</t>
  </si>
  <si>
    <t>UM-Pago factura NCF: B1500000576 d/f 26/05/2025, por servicio de fumigación de todas las áreas internas y externas del Recinto. Según Orden de compra ISFODOSU-2023-00478. Cierre de la orden.</t>
  </si>
  <si>
    <t>EMH-Pago factura NCF: B1500000201 d/f 28/03/2022, por servicio de mantenimiento de vehículos del Recinto. Según orden de compra del ISFODOSU-2021-00016. Cierre de orden.</t>
  </si>
  <si>
    <t>EMH-Pago relación de facturas anexa, por adquisición de alimentos para los estudiantes del Recinto. Según Orden de compra ISFODOSU-2024-00508. Pagos parciales.</t>
  </si>
  <si>
    <t>FEM-Pago factura  NCF:B1500001139 d/f 26/05/2025, por adquisición alimentos para los estudiantes del Recinto. Según Orden de compra ISFODOSU-2025-00073. Pagos parciales.</t>
  </si>
  <si>
    <t>UM- Pago factura NCF: B1500001134 d/f 21/05/2025, por adquisición de alimentos para los estudiantes del Recinto, según OR-ISFODOSU-2024-00390, pagos parciales.</t>
  </si>
  <si>
    <t>UM- Pago factura NCF: B1500001151 d/f 05/06/2025, por adquisición de alimentos para los estudiantes del Recinto. Según orden de compra ISFODOSU-2024-00390. Pagos parciales.</t>
  </si>
  <si>
    <t>UM-Pago factura NCF: B1500001116 d/f 08/05/2025, por adquisición de alimentos para uso en la alimentación de los estudiantes internos y semi internos del Recinto. Según Orden de compra ISFODOSU-2025-00092. 1er pago de la orden.</t>
  </si>
  <si>
    <t>EMH-Pago factura NCF: B1500000341 d/f 29/05/2025, por adquisición de placas para actividades de apoyo a la docencia, según OR-ISFODOSU -00002-2025.</t>
  </si>
  <si>
    <t>UM-Pago factura NCF: B1500001895 d/f 16/05/2025, por adquisición de alimentos (frutas) para los estudiantes internos y semi-internos del Recinto. Según Orden de compra ISFODOSU-2024-00492. Pagos parciales.</t>
  </si>
  <si>
    <t>UM-Pago factura NCF: B1500001896 d/f 16/05/2025, por adquisición de alimentos para los estudiantes del Recinto, OR-ISFODOSU-2024-00525, pagos parciales.</t>
  </si>
  <si>
    <t>UM-Pago factura NCF: B1500001898 d/f 16/05/2025, por adquisición de alimentos para los estudiantes del Recinto, según OR- ISFODOSU-2024-00388, pagos parciales.</t>
  </si>
  <si>
    <t>UM-Pago factura NCF: B1500001900 d/f 16/05/2025, por adquisición de alimentos para consumo de los estudiantes internos y semi-internos del Recinto. Según Orden de compra ISFODOSU-2023-00698. Pagos parciales.</t>
  </si>
  <si>
    <t>EMH-Pago factura NCF: B1500000114 d/f 11/06/2025, por servicio de mantenimiento por 12 meses del sistema de tratamiento y filtro de agua, sistema osmosis inversa. Según Orden de compra ISFODOSU-2024-00494. Pagos parciales.</t>
  </si>
  <si>
    <t>UM-Pago factura  NCF:B1500000242 d/f 28/05/2025, por servicio de catering para la actividad: campaña de valores en el Recinto, según OR-ISFODOSU-2024-00178, pagos parciales</t>
  </si>
  <si>
    <t>JVM-Pago factura NCF: B15000001331 d/f 08/05/2025, por adquisición de alimentos para los estudiantes del Recinto, según OR-ISFODOSU-2024-00346, pagos parciales.</t>
  </si>
  <si>
    <t>JVM-Pago factura NCF: B1500001335 d/f 08/05/2025, por adquisición de alimentos para los estudiantes del Recinto. Según Orden de compra ISFODOSU-2024-00506. Pagos parciales.</t>
  </si>
  <si>
    <t>JVM-Pago factura NCF: B1500001358 d/f 30/05/2025, por adquisición de remanentes de alimentos y bebidas para personas. Según Orden de compra ISFODOSU-2024-00506. Pagos parciales.</t>
  </si>
  <si>
    <t>LNM-Pago factura  NCF:B1500001349 d/f 29/05/2025, por adquisición alimentos para los estudiantes del Recinto, según OR-ISFODOSU-2024-00529, pagos parciales.</t>
  </si>
  <si>
    <t>LNM-Pago factura  NCF:B1500001352 d/f 29/05/2025, por adquisición alimentos para los estudiantes del Recinto. Según Orden de compra ISFODOSU-2024-00140. Pagos parciales.</t>
  </si>
  <si>
    <t>LNM-Pago factura NCF: B1500001345 d/f 29/05/2025, por adquisición alimentos para los estudiantes del Recinto. Según Orden de compra ISFODOSU-2023-00519. Pagos parciales.</t>
  </si>
  <si>
    <t>LNM-Pago factura NCF: B1500001346 d/f 29/05/2025, por adquisición de insumos para la ración alimentaria de los estudiantes del ISFODOSU. Dirigido a MIPYMES CERT. BS-0005755-2023, ADENDA I BS-0013738-2024.</t>
  </si>
  <si>
    <t>LNM-Pago factura NCF: B1500001347 d/f 29/05/2025, por adquisición alimentos para los estudiantes del Recinto, según OR-ISFODOSU-2023-00368, pagos parciales.</t>
  </si>
  <si>
    <t>LNM-Pago factura NCF: B1500001348 d/f 29/05/2025, por adquisición de insumos para uso en la alimentación de los estudiantes del Recinto. Según Orden de compra ISFODOSU-2024-00277. Pagos parciales.</t>
  </si>
  <si>
    <t>LNM-Pago factura NCF: B1500001351 d/f 29/05/2025, por adquisición de insumos (carnes y embutidos) para uso en la alimentación de los estudiantes del Recinto. Según Orden de compra ISFODOSU-2024-00520. Cierre de la orden.</t>
  </si>
  <si>
    <t>LNM-Pago factura NCF:B1500001344 d/f 29/05/2025, por adquisición alimentos para los estudiantes del Recinto. Según Orden de compra ISFODOSU-2023-00692. Pagos parciales.</t>
  </si>
  <si>
    <t>LNM-Pago factura NCF:B1500001350 d/f 29/05/2025, por adquisición de alimentos para los estudiantes del Recinto, según OR-ISFODOSU-2025-00030, pago parciales.</t>
  </si>
  <si>
    <t>UM-Pago factura NCF: B1500001328 d/f 12/05/2025, por adquisición de alimentos para consumo de los estudiantes internos y semi-internos del Recinto. Según Orden de compra ISFODOSU-2025-00093.  1er pago de la orden.</t>
  </si>
  <si>
    <t>UM-Pago factura NCF: B1500001333 d/f 12/05/2025, por adquisición de alimentos para los estudiantes del Recinto, según OR- ISFODOSU-2024-00387, pagos parciales.</t>
  </si>
  <si>
    <t>UM-Pago factura NCF: B1500001376 d/f12/06/2025, por adquisición de alimentos para los estudiantes internos y semi-internos del Recinto. Según Orden de compra ISFODOSU-2024-00387. Pagos parciales.</t>
  </si>
  <si>
    <t>UM-Pago factura NCF: B1500001377 d/f 12/06/2025, por adquisición de alimentos para los estudiantes del Recinto. Según orden de compra ISFODOSU-2025-00093. Pagos parciales</t>
  </si>
  <si>
    <t>VRA-Pago factura NCF: B1500000629 d/f 10/06/2025, por contratación de servicio de catering para las actividades académicas y administrativas de la Rectoría, según OR-2024-00490, pagos parciales.</t>
  </si>
  <si>
    <t>VRG-Pago factura NCF: B1500000658 d/f 16/05/2025, adquisición de artículos ferreteros, dirigidos a MiPymes, según OR-ISFODOSU-2025-00055, pago único pago.</t>
  </si>
  <si>
    <t>JVM- Pago factura NCF: B1500000336 d/f 12/05/2025, por adquisición de remanentes de alimentos para los estudiantes del Recinto. Según Orden de compra ISFODOSU-2024-00349. Pagos parciales.</t>
  </si>
  <si>
    <t>JVM-Pago factura NCF: B1500000323 d/f 03/04/2025, adquisición de alimentos (frutas, vegetales y víveres) para los estudiantes del Recinto. Según Orden de compra ISFODOSU-2024-00541. Pagos parciales.</t>
  </si>
  <si>
    <t>UM-Pago factura NCF:B1500000036 d/f 19/05/2025, por servicio de catering para actividades diversas del Recinto, según OR-ISFODOSU-2024-00071, pagos parciales.</t>
  </si>
  <si>
    <t>VRI-Pago factura NCF: B1500000039 d/f 11/06/2025, por servicio de catering para los Directores participantes en el Diplomado de Liderazgo Pedagógico, dirigido a MIPYMES. Según Orden compra ISFODOSU-2025-00087. Pago único.</t>
  </si>
  <si>
    <t>UM-Pago factura NCF: B1500000461 d/f 22/05/2025, por adquisición de alimentos para consumo de los estudiantes internos y semi-internos del Recinto. Según Orden de compra ISFODOSU-2024-00386. Pagos parciales.</t>
  </si>
  <si>
    <t>UM-Pago factura NCF: B1500000462 d/f 22/05/2025, por adquisición de suministros de oficina para la operatividad del Recinto, según OR-ISFODOSU-2025-00120, pago único.</t>
  </si>
  <si>
    <t>UM-Pago factura NCF: B1500000023 d/f 16/05/2025, por adquisición de suministro de oficina para uso en las diferentes áreas del Recinto. Según Orden de compra ISFODOSU-2025-00121. Pago unico.</t>
  </si>
  <si>
    <t>DIF-Pago factura NCF: B1500000009 d/f 04/06/2025, por servicios de filmación, edición y streaming de videos para las actividades del ISFODOSU, dirigido a MIPYMES. Según Orden de compra ISFODOSU-2024-00471. Pagos parciales.</t>
  </si>
  <si>
    <t>EPH-Pago factura NCF: B1500000108 d/f 27/05/2025, por servicio de transporte en el mes de mayo 2025. Según Orden de compra ISFODOSU-2024-00290. Pagos parciales.</t>
  </si>
  <si>
    <t>EPH-Pago factura NCF: B1500000125 d/f 25/06/2025, por servicio de transporte en el mes de junio 2025. Según Orden de compra ISFODOSU-2024-00290. Pagos parciales</t>
  </si>
  <si>
    <t>LNM-Pago factura NCF: B1500000119 d/f 13/06/2025, por adquisición de alimentos para los estudiantes del Recinto, según OR-ISFODOSU-2024-00505, pagos parciales.</t>
  </si>
  <si>
    <t>EMH-Pago factura NCF: B1500000164 d/f 04/06/2025, por servicio de mantenimiento para los ascensores del Recinto. Según Orden de compra ISFODOSU-2024-00292. Pagos parciales.</t>
  </si>
  <si>
    <t>VRG-Pago factura NCF: B1500000159 d/f 02/05/2025, por servicio de mantenimiento para los  tres (3) ascensores de la Rectoría por un periodo de un (1) año. Según Orden de compra ISFODOSU-2023-00711. Pagos parciales.</t>
  </si>
  <si>
    <t>UM-Pago factura NCF: B1500000068 d/f 02/06/2025, por adquisición de suministros de oficina para uso en las diferentes áreas del Recinto. Según Orden de compra ISFODOSU-2025-00123. Pago único.</t>
  </si>
  <si>
    <t>VRG-Pago factura NCF: B15000000009 d/f 20/03/2025, por adquisición de artículos ferreteros, dirigido a MiPymes según OR-ISFODOSU-2025-00057, pago único.</t>
  </si>
  <si>
    <t>VRG-Pago patrocinio correspondiente al VIII Encuentro Nacional de Archivo, para colaboradores participantes del ISFODOSU, pago único.</t>
  </si>
  <si>
    <t>DRH- Pago fact. NCF: B1500000166 d/f 11/06/25, por la participación en el XVII Congreso Nacional ADOARH 2025, Humanamente Inteligente, p/ colaboradores del área de RRHH. Según Orden de pago ISFODOSU-2025-00141. Pago unico.</t>
  </si>
  <si>
    <t>VRG-Pago relación de facturas anexa, por solicitud Reposición de fondos al Ministerio Administrativo de la Presidencia por gastos de viaje de Docentes del ISFODOSU.</t>
  </si>
  <si>
    <t>DRH-Pago factura NCF: E450000003151 d/f 19/05/2025, por seguro complementario de los servidores de la institución incluidos según política, mes de junio 2025.</t>
  </si>
  <si>
    <t>EPH-Pago relación de facturas anexas, corresp. al uso y goce compartido de sus instalaciones físicas con el Recinto, cuatrimestre mayo-agosto 2025 y seguridad, septiembre 2025/enero 2026. Cert. CI-0000043-2023. Adenda CI-0000427-2023, pagos parciales.</t>
  </si>
  <si>
    <t>VRA-Pago factura NCF: B1500000119 d/f 10/06/2025, por alquiler de auditórium para celebración de graduación ordinaria del ISFODOSU 2024, según cert. CI-0000211-2023 adenda I CI-000030-2025, pagos parciales.</t>
  </si>
  <si>
    <t>RECARGOS  TSS ENERO-ABRIL 2025.</t>
  </si>
  <si>
    <t>VRI-Transferencia a Distritos y Regionales para gestión de pago a los participantes y acompañantes del Diplomado de Liderazgo Pedagógico cohorte 4, coord. por el ISFODOSU, supervisado por el MINERD, según relación de beneficiarios anexa, pago final.</t>
  </si>
  <si>
    <t xml:space="preserve">Libramiento </t>
  </si>
  <si>
    <t>012229</t>
  </si>
  <si>
    <t>012231</t>
  </si>
  <si>
    <t>012232</t>
  </si>
  <si>
    <t>SULEIKA JOSEFINA JIMENEZ APONTE</t>
  </si>
  <si>
    <t>1ERA REPOSICION CAJA CHICA FONDO RE´PONIBLE RESOLUCION 100-2025 JVM</t>
  </si>
  <si>
    <t>VRG REC - PAGO DE  RETENCIONES (ITI-1)  MAYO 2025</t>
  </si>
  <si>
    <t>VRG REC - PAGO DE  RETENCIONES Y RETRIBUCIONES COMPLEMENTARIA (ir-17) MAYO 2025</t>
  </si>
  <si>
    <t>Lic. José Ernesto Jimenez</t>
  </si>
  <si>
    <t>Encargado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</si>
</sst>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top"/>
    </xf>
    <xf numFmtId="0" fontId="8" fillId="0" borderId="0" xfId="0" applyFont="1"/>
    <xf numFmtId="44" fontId="8" fillId="0" borderId="0" xfId="2" applyFont="1"/>
    <xf numFmtId="49" fontId="9" fillId="3" borderId="1" xfId="0" applyNumberFormat="1" applyFont="1" applyFill="1" applyBorder="1" applyAlignment="1">
      <alignment horizontal="center" vertical="center" wrapText="1"/>
    </xf>
    <xf numFmtId="1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0" borderId="0" xfId="0" applyFont="1"/>
    <xf numFmtId="49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5" fillId="4" borderId="4" xfId="2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8" fillId="0" borderId="0" xfId="0" applyNumberFormat="1" applyFont="1"/>
    <xf numFmtId="49" fontId="10" fillId="3" borderId="0" xfId="0" applyNumberFormat="1" applyFont="1" applyFill="1" applyAlignment="1">
      <alignment horizontal="left" vertical="center"/>
    </xf>
    <xf numFmtId="1" fontId="10" fillId="3" borderId="0" xfId="0" applyNumberFormat="1" applyFont="1" applyFill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3" fontId="10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 wrapText="1"/>
    </xf>
    <xf numFmtId="44" fontId="9" fillId="3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9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10" fillId="3" borderId="3" xfId="0" applyNumberFormat="1" applyFont="1" applyFill="1" applyBorder="1" applyAlignment="1">
      <alignment horizontal="center" vertical="center"/>
    </xf>
    <xf numFmtId="49" fontId="9" fillId="3" borderId="3" xfId="1" applyNumberFormat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 wrapText="1"/>
    </xf>
    <xf numFmtId="49" fontId="9" fillId="3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2" applyFont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6432C01A-3E30-47C4-BA80-EB7DDE6B652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38100</xdr:rowOff>
    </xdr:from>
    <xdr:to>
      <xdr:col>6</xdr:col>
      <xdr:colOff>1610360</xdr:colOff>
      <xdr:row>4</xdr:row>
      <xdr:rowOff>169545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38100"/>
          <a:ext cx="2753360" cy="1083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10:L187" totalsRowShown="0" headerRowDxfId="15" dataDxfId="13" headerRowBorderDxfId="14" tableBorderDxfId="12">
  <autoFilter ref="A10:L187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" dataDxfId="9"/>
    <tableColumn id="9" xr3:uid="{C782FEA6-475A-44D6-AE3B-81AD61053763}" name="No. De Documento de Pago" dataDxfId="8"/>
    <tableColumn id="6" xr3:uid="{899E14CF-62BA-4EEC-835C-9F1107335B2E}" name="Fecha de la Factura" dataDxfId="7"/>
    <tableColumn id="2" xr3:uid="{FC23E32F-3D32-4DE6-9043-1F5941659E9C}" name="Beneficiario" dataDxfId="6"/>
    <tableColumn id="3" xr3:uid="{FCE074ED-4181-4F52-BE38-CE3F6D1DFBF2}" name="Concepto" dataDxfId="5"/>
    <tableColumn id="14" xr3:uid="{ED5B5F64-F7B5-487F-BD03-BF22DC5ADED8}" name="Monto Facturado DOP" dataDxfId="4" dataCellStyle="Moneda"/>
    <tableColumn id="4" xr3:uid="{797824C3-82CF-4D34-8872-1E667B9E28F5}" name="Monto Pagado DOP" dataDxfId="3" dataCellStyle="Moneda">
      <calculatedColumnFormula>+Tabla1[[#This Row],[Monto Facturado DOP]]</calculatedColumnFormula>
    </tableColumn>
    <tableColumn id="5" xr3:uid="{FE94261D-8E20-422B-A9FE-31EBAB5DAA70}" name="Monto Pendiente DOP" dataDxfId="2" dataCellStyle="Moneda">
      <calculatedColumnFormula>+Tabla1[[#This Row],[Monto Facturado DOP]]-Tabla1[[#This Row],[Monto Pagado DOP]]</calculatedColumnFormula>
    </tableColumn>
    <tableColumn id="7" xr3:uid="{7676B207-6C91-4FE7-AA02-C2A274746250}" name="Estado" dataDxfId="1"/>
    <tableColumn id="10" xr3:uid="{BCA7EE81-DC19-4E33-A205-FF8A4600B240}" name="Fecha estimada de Pago" dataDxfId="0">
      <calculatedColumnFormula>+Tabla1[[#This Row],[Fecha de Documento]]+15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3"/>
  <sheetViews>
    <sheetView tabSelected="1" zoomScaleNormal="100" workbookViewId="0">
      <selection activeCell="G205" sqref="G205"/>
    </sheetView>
  </sheetViews>
  <sheetFormatPr baseColWidth="10" defaultColWidth="9.140625" defaultRowHeight="15" x14ac:dyDescent="0.25"/>
  <cols>
    <col min="1" max="1" width="7.5703125" style="12" customWidth="1"/>
    <col min="2" max="2" width="18.7109375" style="12" customWidth="1"/>
    <col min="3" max="3" width="21" style="12" customWidth="1"/>
    <col min="4" max="5" width="23.42578125" style="12" customWidth="1"/>
    <col min="6" max="6" width="25.140625" style="12" customWidth="1"/>
    <col min="7" max="7" width="31.42578125" style="12" customWidth="1"/>
    <col min="8" max="8" width="24.85546875" style="12" customWidth="1"/>
    <col min="9" max="9" width="21.85546875" style="12" customWidth="1"/>
    <col min="10" max="10" width="23.42578125" style="12" customWidth="1"/>
    <col min="11" max="11" width="14.85546875" style="12" customWidth="1"/>
    <col min="12" max="12" width="23.42578125" style="26" customWidth="1"/>
    <col min="13" max="13" width="9.140625" style="12"/>
    <col min="14" max="14" width="23.42578125" style="12" customWidth="1"/>
    <col min="15" max="15" width="28.7109375" style="12" customWidth="1"/>
    <col min="16" max="16" width="24.42578125" style="12" customWidth="1"/>
    <col min="17" max="17" width="23.42578125" style="13" customWidth="1"/>
    <col min="18" max="16384" width="9.140625" style="12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25"/>
    </row>
    <row r="5" spans="1:17" s="4" customFormat="1" ht="18.75" x14ac:dyDescent="0.3">
      <c r="A5" s="1"/>
      <c r="B5" s="1"/>
      <c r="C5" s="1"/>
      <c r="D5" s="1"/>
      <c r="E5" s="1"/>
      <c r="F5" s="1"/>
      <c r="G5" s="1"/>
      <c r="H5" s="2"/>
      <c r="I5" s="2"/>
      <c r="J5" s="2"/>
      <c r="L5" s="25"/>
    </row>
    <row r="6" spans="1:17" s="4" customFormat="1" ht="18.75" x14ac:dyDescent="0.3">
      <c r="A6" s="46" t="s">
        <v>41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7" s="4" customFormat="1" ht="18.75" x14ac:dyDescent="0.3">
      <c r="A7" s="46" t="s">
        <v>90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7" s="4" customFormat="1" ht="18.75" x14ac:dyDescent="0.3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7" s="4" customFormat="1" ht="18.75" x14ac:dyDescent="0.3">
      <c r="A9" s="5" t="s">
        <v>91</v>
      </c>
      <c r="B9" s="5"/>
      <c r="C9" s="1"/>
      <c r="D9" s="1"/>
      <c r="E9" s="1"/>
      <c r="F9" s="1"/>
      <c r="G9" s="1"/>
      <c r="H9" s="2"/>
      <c r="I9" s="2"/>
      <c r="J9" s="2"/>
      <c r="K9" s="6" t="s">
        <v>43</v>
      </c>
      <c r="L9" s="7">
        <v>45849</v>
      </c>
    </row>
    <row r="10" spans="1:17" ht="56.25" x14ac:dyDescent="0.25">
      <c r="A10" s="8" t="s">
        <v>44</v>
      </c>
      <c r="B10" s="8" t="s">
        <v>45</v>
      </c>
      <c r="C10" s="8" t="s">
        <v>46</v>
      </c>
      <c r="D10" s="8" t="s">
        <v>47</v>
      </c>
      <c r="E10" s="8" t="s">
        <v>48</v>
      </c>
      <c r="F10" s="8" t="s">
        <v>0</v>
      </c>
      <c r="G10" s="8" t="s">
        <v>49</v>
      </c>
      <c r="H10" s="9" t="s">
        <v>50</v>
      </c>
      <c r="I10" s="9" t="s">
        <v>51</v>
      </c>
      <c r="J10" s="9" t="s">
        <v>52</v>
      </c>
      <c r="K10" s="8" t="s">
        <v>53</v>
      </c>
      <c r="L10" s="10" t="s">
        <v>54</v>
      </c>
      <c r="Q10" s="12"/>
    </row>
    <row r="11" spans="1:17" s="18" customFormat="1" ht="94.5" x14ac:dyDescent="0.25">
      <c r="A11" s="16">
        <v>1</v>
      </c>
      <c r="B11" s="15" t="s">
        <v>317</v>
      </c>
      <c r="C11" s="24" t="s">
        <v>115</v>
      </c>
      <c r="D11" s="16">
        <v>6269</v>
      </c>
      <c r="E11" s="24" t="s">
        <v>63</v>
      </c>
      <c r="F11" s="14" t="s">
        <v>1</v>
      </c>
      <c r="G11" s="14" t="s">
        <v>175</v>
      </c>
      <c r="H11" s="17">
        <v>18577.919999999998</v>
      </c>
      <c r="I11" s="17">
        <f>+Tabla1[[#This Row],[Monto Facturado DOP]]</f>
        <v>18577.919999999998</v>
      </c>
      <c r="J11" s="17">
        <f>+Tabla1[[#This Row],[Monto Facturado DOP]]-Tabla1[[#This Row],[Monto Pagado DOP]]</f>
        <v>0</v>
      </c>
      <c r="K11" s="15" t="s">
        <v>56</v>
      </c>
      <c r="L11" s="24">
        <f>+Tabla1[[#This Row],[Fecha de Documento]]+15</f>
        <v>45848</v>
      </c>
    </row>
    <row r="12" spans="1:17" s="18" customFormat="1" ht="110.25" x14ac:dyDescent="0.25">
      <c r="A12" s="16">
        <v>2</v>
      </c>
      <c r="B12" s="15" t="s">
        <v>317</v>
      </c>
      <c r="C12" s="24" t="s">
        <v>116</v>
      </c>
      <c r="D12" s="16">
        <v>5885</v>
      </c>
      <c r="E12" s="24" t="s">
        <v>61</v>
      </c>
      <c r="F12" s="14" t="s">
        <v>1</v>
      </c>
      <c r="G12" s="14" t="s">
        <v>176</v>
      </c>
      <c r="H12" s="17">
        <v>27866.880000000001</v>
      </c>
      <c r="I12" s="17">
        <f>+Tabla1[[#This Row],[Monto Facturado DOP]]</f>
        <v>27866.880000000001</v>
      </c>
      <c r="J12" s="17">
        <f>+Tabla1[[#This Row],[Monto Facturado DOP]]-Tabla1[[#This Row],[Monto Pagado DOP]]</f>
        <v>0</v>
      </c>
      <c r="K12" s="15" t="s">
        <v>56</v>
      </c>
      <c r="L12" s="24">
        <f>+Tabla1[[#This Row],[Fecha de Documento]]+15</f>
        <v>45836</v>
      </c>
    </row>
    <row r="13" spans="1:17" s="18" customFormat="1" ht="94.5" x14ac:dyDescent="0.25">
      <c r="A13" s="16">
        <v>3</v>
      </c>
      <c r="B13" s="15" t="s">
        <v>317</v>
      </c>
      <c r="C13" s="24" t="s">
        <v>116</v>
      </c>
      <c r="D13" s="16">
        <v>5907</v>
      </c>
      <c r="E13" s="24" t="s">
        <v>60</v>
      </c>
      <c r="F13" s="14" t="s">
        <v>122</v>
      </c>
      <c r="G13" s="14" t="s">
        <v>177</v>
      </c>
      <c r="H13" s="17">
        <v>283607.06</v>
      </c>
      <c r="I13" s="17">
        <f>+Tabla1[[#This Row],[Monto Facturado DOP]]</f>
        <v>283607.06</v>
      </c>
      <c r="J13" s="17">
        <f>+Tabla1[[#This Row],[Monto Facturado DOP]]-Tabla1[[#This Row],[Monto Pagado DOP]]</f>
        <v>0</v>
      </c>
      <c r="K13" s="15" t="s">
        <v>56</v>
      </c>
      <c r="L13" s="24">
        <f>+Tabla1[[#This Row],[Fecha de Documento]]+15</f>
        <v>45836</v>
      </c>
    </row>
    <row r="14" spans="1:17" s="18" customFormat="1" ht="110.25" x14ac:dyDescent="0.25">
      <c r="A14" s="16">
        <v>4</v>
      </c>
      <c r="B14" s="15" t="s">
        <v>317</v>
      </c>
      <c r="C14" s="24" t="s">
        <v>101</v>
      </c>
      <c r="D14" s="16">
        <v>5565</v>
      </c>
      <c r="E14" s="24" t="s">
        <v>73</v>
      </c>
      <c r="F14" s="14" t="s">
        <v>123</v>
      </c>
      <c r="G14" s="14" t="s">
        <v>178</v>
      </c>
      <c r="H14" s="17">
        <v>4318800</v>
      </c>
      <c r="I14" s="17">
        <f>+Tabla1[[#This Row],[Monto Facturado DOP]]</f>
        <v>4318800</v>
      </c>
      <c r="J14" s="17">
        <f>+Tabla1[[#This Row],[Monto Facturado DOP]]-Tabla1[[#This Row],[Monto Pagado DOP]]</f>
        <v>0</v>
      </c>
      <c r="K14" s="15" t="s">
        <v>56</v>
      </c>
      <c r="L14" s="24">
        <f>+Tabla1[[#This Row],[Fecha de Documento]]+15</f>
        <v>45829</v>
      </c>
    </row>
    <row r="15" spans="1:17" s="18" customFormat="1" ht="110.25" x14ac:dyDescent="0.25">
      <c r="A15" s="16">
        <v>5</v>
      </c>
      <c r="B15" s="15" t="s">
        <v>317</v>
      </c>
      <c r="C15" s="24" t="s">
        <v>116</v>
      </c>
      <c r="D15" s="16">
        <v>5882</v>
      </c>
      <c r="E15" s="24" t="s">
        <v>92</v>
      </c>
      <c r="F15" s="14" t="s">
        <v>124</v>
      </c>
      <c r="G15" s="14" t="s">
        <v>179</v>
      </c>
      <c r="H15" s="17">
        <v>14407.8</v>
      </c>
      <c r="I15" s="17">
        <f>+Tabla1[[#This Row],[Monto Facturado DOP]]</f>
        <v>14407.8</v>
      </c>
      <c r="J15" s="17">
        <f>+Tabla1[[#This Row],[Monto Facturado DOP]]-Tabla1[[#This Row],[Monto Pagado DOP]]</f>
        <v>0</v>
      </c>
      <c r="K15" s="15" t="s">
        <v>56</v>
      </c>
      <c r="L15" s="24">
        <f>+Tabla1[[#This Row],[Fecha de Documento]]+15</f>
        <v>45836</v>
      </c>
    </row>
    <row r="16" spans="1:17" s="18" customFormat="1" ht="94.5" x14ac:dyDescent="0.25">
      <c r="A16" s="16">
        <v>6</v>
      </c>
      <c r="B16" s="15" t="s">
        <v>317</v>
      </c>
      <c r="C16" s="24" t="s">
        <v>96</v>
      </c>
      <c r="D16" s="16">
        <v>5679</v>
      </c>
      <c r="E16" s="24" t="s">
        <v>2</v>
      </c>
      <c r="F16" s="14" t="s">
        <v>124</v>
      </c>
      <c r="G16" s="14" t="s">
        <v>180</v>
      </c>
      <c r="H16" s="17">
        <v>17600</v>
      </c>
      <c r="I16" s="17">
        <f>+Tabla1[[#This Row],[Monto Facturado DOP]]</f>
        <v>17600</v>
      </c>
      <c r="J16" s="17">
        <f>+Tabla1[[#This Row],[Monto Facturado DOP]]-Tabla1[[#This Row],[Monto Pagado DOP]]</f>
        <v>0</v>
      </c>
      <c r="K16" s="15" t="s">
        <v>56</v>
      </c>
      <c r="L16" s="24">
        <f>+Tabla1[[#This Row],[Fecha de Documento]]+15</f>
        <v>45833</v>
      </c>
    </row>
    <row r="17" spans="1:12" s="18" customFormat="1" ht="141.75" x14ac:dyDescent="0.25">
      <c r="A17" s="16">
        <v>7</v>
      </c>
      <c r="B17" s="15" t="s">
        <v>317</v>
      </c>
      <c r="C17" s="24" t="s">
        <v>94</v>
      </c>
      <c r="D17" s="16">
        <v>5405</v>
      </c>
      <c r="E17" s="24" t="s">
        <v>93</v>
      </c>
      <c r="F17" s="14" t="s">
        <v>125</v>
      </c>
      <c r="G17" s="14" t="s">
        <v>181</v>
      </c>
      <c r="H17" s="17">
        <v>733749.77</v>
      </c>
      <c r="I17" s="17">
        <f>+Tabla1[[#This Row],[Monto Facturado DOP]]</f>
        <v>733749.77</v>
      </c>
      <c r="J17" s="17">
        <f>+Tabla1[[#This Row],[Monto Facturado DOP]]-Tabla1[[#This Row],[Monto Pagado DOP]]</f>
        <v>0</v>
      </c>
      <c r="K17" s="15" t="s">
        <v>56</v>
      </c>
      <c r="L17" s="24">
        <f>+Tabla1[[#This Row],[Fecha de Documento]]+15</f>
        <v>45826</v>
      </c>
    </row>
    <row r="18" spans="1:12" s="18" customFormat="1" ht="126" x14ac:dyDescent="0.25">
      <c r="A18" s="16">
        <v>8</v>
      </c>
      <c r="B18" s="15" t="s">
        <v>317</v>
      </c>
      <c r="C18" s="24" t="s">
        <v>118</v>
      </c>
      <c r="D18" s="16">
        <v>6473</v>
      </c>
      <c r="E18" s="24" t="s">
        <v>64</v>
      </c>
      <c r="F18" s="14" t="s">
        <v>125</v>
      </c>
      <c r="G18" s="14" t="s">
        <v>182</v>
      </c>
      <c r="H18" s="17">
        <v>401726.79</v>
      </c>
      <c r="I18" s="17">
        <f>+Tabla1[[#This Row],[Monto Facturado DOP]]</f>
        <v>401726.79</v>
      </c>
      <c r="J18" s="17">
        <f>+Tabla1[[#This Row],[Monto Facturado DOP]]-Tabla1[[#This Row],[Monto Pagado DOP]]</f>
        <v>0</v>
      </c>
      <c r="K18" s="15" t="s">
        <v>56</v>
      </c>
      <c r="L18" s="24">
        <f>+Tabla1[[#This Row],[Fecha de Documento]]+15</f>
        <v>45853</v>
      </c>
    </row>
    <row r="19" spans="1:12" s="18" customFormat="1" ht="110.25" x14ac:dyDescent="0.25">
      <c r="A19" s="16">
        <v>9</v>
      </c>
      <c r="B19" s="15" t="s">
        <v>317</v>
      </c>
      <c r="C19" s="24" t="s">
        <v>116</v>
      </c>
      <c r="D19" s="16">
        <v>5895</v>
      </c>
      <c r="E19" s="24" t="s">
        <v>94</v>
      </c>
      <c r="F19" s="14" t="s">
        <v>126</v>
      </c>
      <c r="G19" s="14" t="s">
        <v>183</v>
      </c>
      <c r="H19" s="17">
        <v>201346.2</v>
      </c>
      <c r="I19" s="17">
        <f>+Tabla1[[#This Row],[Monto Facturado DOP]]</f>
        <v>201346.2</v>
      </c>
      <c r="J19" s="17">
        <f>+Tabla1[[#This Row],[Monto Facturado DOP]]-Tabla1[[#This Row],[Monto Pagado DOP]]</f>
        <v>0</v>
      </c>
      <c r="K19" s="15" t="s">
        <v>56</v>
      </c>
      <c r="L19" s="24">
        <f>+Tabla1[[#This Row],[Fecha de Documento]]+15</f>
        <v>45836</v>
      </c>
    </row>
    <row r="20" spans="1:12" s="18" customFormat="1" ht="141.75" x14ac:dyDescent="0.25">
      <c r="A20" s="16">
        <v>10</v>
      </c>
      <c r="B20" s="15" t="s">
        <v>317</v>
      </c>
      <c r="C20" s="24" t="s">
        <v>109</v>
      </c>
      <c r="D20" s="16">
        <v>5429</v>
      </c>
      <c r="E20" s="24" t="s">
        <v>65</v>
      </c>
      <c r="F20" s="14" t="s">
        <v>127</v>
      </c>
      <c r="G20" s="14" t="s">
        <v>184</v>
      </c>
      <c r="H20" s="17">
        <v>549584</v>
      </c>
      <c r="I20" s="17">
        <f>+Tabla1[[#This Row],[Monto Facturado DOP]]</f>
        <v>549584</v>
      </c>
      <c r="J20" s="17">
        <f>+Tabla1[[#This Row],[Monto Facturado DOP]]-Tabla1[[#This Row],[Monto Pagado DOP]]</f>
        <v>0</v>
      </c>
      <c r="K20" s="15" t="s">
        <v>56</v>
      </c>
      <c r="L20" s="24">
        <f>+Tabla1[[#This Row],[Fecha de Documento]]+15</f>
        <v>45827</v>
      </c>
    </row>
    <row r="21" spans="1:12" s="18" customFormat="1" ht="141.75" x14ac:dyDescent="0.25">
      <c r="A21" s="16">
        <v>11</v>
      </c>
      <c r="B21" s="15" t="s">
        <v>317</v>
      </c>
      <c r="C21" s="24" t="s">
        <v>101</v>
      </c>
      <c r="D21" s="16">
        <v>5598</v>
      </c>
      <c r="E21" s="24" t="s">
        <v>77</v>
      </c>
      <c r="F21" s="14" t="s">
        <v>128</v>
      </c>
      <c r="G21" s="14" t="s">
        <v>185</v>
      </c>
      <c r="H21" s="17">
        <v>592594</v>
      </c>
      <c r="I21" s="17">
        <f>+Tabla1[[#This Row],[Monto Facturado DOP]]</f>
        <v>592594</v>
      </c>
      <c r="J21" s="17">
        <f>+Tabla1[[#This Row],[Monto Facturado DOP]]-Tabla1[[#This Row],[Monto Pagado DOP]]</f>
        <v>0</v>
      </c>
      <c r="K21" s="15" t="s">
        <v>56</v>
      </c>
      <c r="L21" s="24">
        <f>+Tabla1[[#This Row],[Fecha de Documento]]+15</f>
        <v>45829</v>
      </c>
    </row>
    <row r="22" spans="1:12" s="18" customFormat="1" ht="94.5" x14ac:dyDescent="0.25">
      <c r="A22" s="16">
        <v>12</v>
      </c>
      <c r="B22" s="15" t="s">
        <v>317</v>
      </c>
      <c r="C22" s="24" t="s">
        <v>109</v>
      </c>
      <c r="D22" s="16">
        <v>5419</v>
      </c>
      <c r="E22" s="24" t="s">
        <v>72</v>
      </c>
      <c r="F22" s="14" t="s">
        <v>6</v>
      </c>
      <c r="G22" s="14" t="s">
        <v>186</v>
      </c>
      <c r="H22" s="17">
        <v>86238.399999999994</v>
      </c>
      <c r="I22" s="17">
        <f>+Tabla1[[#This Row],[Monto Facturado DOP]]</f>
        <v>86238.399999999994</v>
      </c>
      <c r="J22" s="17">
        <f>+Tabla1[[#This Row],[Monto Facturado DOP]]-Tabla1[[#This Row],[Monto Pagado DOP]]</f>
        <v>0</v>
      </c>
      <c r="K22" s="15" t="s">
        <v>56</v>
      </c>
      <c r="L22" s="24">
        <f>+Tabla1[[#This Row],[Fecha de Documento]]+15</f>
        <v>45827</v>
      </c>
    </row>
    <row r="23" spans="1:12" s="18" customFormat="1" ht="94.5" x14ac:dyDescent="0.25">
      <c r="A23" s="16">
        <v>13</v>
      </c>
      <c r="B23" s="15" t="s">
        <v>317</v>
      </c>
      <c r="C23" s="24" t="s">
        <v>118</v>
      </c>
      <c r="D23" s="16">
        <v>6463</v>
      </c>
      <c r="E23" s="24" t="s">
        <v>95</v>
      </c>
      <c r="F23" s="14" t="s">
        <v>6</v>
      </c>
      <c r="G23" s="14" t="s">
        <v>187</v>
      </c>
      <c r="H23" s="17">
        <v>86238.399999999994</v>
      </c>
      <c r="I23" s="17">
        <f>+Tabla1[[#This Row],[Monto Facturado DOP]]</f>
        <v>86238.399999999994</v>
      </c>
      <c r="J23" s="17">
        <f>+Tabla1[[#This Row],[Monto Facturado DOP]]-Tabla1[[#This Row],[Monto Pagado DOP]]</f>
        <v>0</v>
      </c>
      <c r="K23" s="15" t="s">
        <v>56</v>
      </c>
      <c r="L23" s="24">
        <f>+Tabla1[[#This Row],[Fecha de Documento]]+15</f>
        <v>45853</v>
      </c>
    </row>
    <row r="24" spans="1:12" s="18" customFormat="1" ht="78.75" x14ac:dyDescent="0.25">
      <c r="A24" s="16">
        <v>14</v>
      </c>
      <c r="B24" s="15" t="s">
        <v>317</v>
      </c>
      <c r="C24" s="24" t="s">
        <v>98</v>
      </c>
      <c r="D24" s="16">
        <v>5783</v>
      </c>
      <c r="E24" s="24" t="s">
        <v>73</v>
      </c>
      <c r="F24" s="14" t="s">
        <v>7</v>
      </c>
      <c r="G24" s="14" t="s">
        <v>188</v>
      </c>
      <c r="H24" s="17">
        <v>97205.24</v>
      </c>
      <c r="I24" s="17">
        <f>+Tabla1[[#This Row],[Monto Facturado DOP]]</f>
        <v>97205.24</v>
      </c>
      <c r="J24" s="17">
        <f>+Tabla1[[#This Row],[Monto Facturado DOP]]-Tabla1[[#This Row],[Monto Pagado DOP]]</f>
        <v>0</v>
      </c>
      <c r="K24" s="15" t="s">
        <v>56</v>
      </c>
      <c r="L24" s="24">
        <f>+Tabla1[[#This Row],[Fecha de Documento]]+15</f>
        <v>45834</v>
      </c>
    </row>
    <row r="25" spans="1:12" s="18" customFormat="1" ht="78.75" x14ac:dyDescent="0.25">
      <c r="A25" s="16">
        <v>15</v>
      </c>
      <c r="B25" s="15" t="s">
        <v>317</v>
      </c>
      <c r="C25" s="24" t="s">
        <v>119</v>
      </c>
      <c r="D25" s="16">
        <v>6195</v>
      </c>
      <c r="E25" s="24" t="s">
        <v>96</v>
      </c>
      <c r="F25" s="14" t="s">
        <v>7</v>
      </c>
      <c r="G25" s="14" t="s">
        <v>189</v>
      </c>
      <c r="H25" s="17">
        <v>636244.36</v>
      </c>
      <c r="I25" s="17">
        <f>+Tabla1[[#This Row],[Monto Facturado DOP]]</f>
        <v>636244.36</v>
      </c>
      <c r="J25" s="17">
        <f>+Tabla1[[#This Row],[Monto Facturado DOP]]-Tabla1[[#This Row],[Monto Pagado DOP]]</f>
        <v>0</v>
      </c>
      <c r="K25" s="15" t="s">
        <v>56</v>
      </c>
      <c r="L25" s="24">
        <f>+Tabla1[[#This Row],[Fecha de Documento]]+15</f>
        <v>45846</v>
      </c>
    </row>
    <row r="26" spans="1:12" s="18" customFormat="1" ht="78.75" x14ac:dyDescent="0.25">
      <c r="A26" s="16">
        <v>16</v>
      </c>
      <c r="B26" s="15" t="s">
        <v>317</v>
      </c>
      <c r="C26" s="24" t="s">
        <v>119</v>
      </c>
      <c r="D26" s="16">
        <v>6169</v>
      </c>
      <c r="E26" s="24" t="s">
        <v>96</v>
      </c>
      <c r="F26" s="14" t="s">
        <v>7</v>
      </c>
      <c r="G26" s="14" t="s">
        <v>190</v>
      </c>
      <c r="H26" s="17">
        <v>1774314.43</v>
      </c>
      <c r="I26" s="17">
        <f>+Tabla1[[#This Row],[Monto Facturado DOP]]</f>
        <v>1774314.43</v>
      </c>
      <c r="J26" s="17">
        <f>+Tabla1[[#This Row],[Monto Facturado DOP]]-Tabla1[[#This Row],[Monto Pagado DOP]]</f>
        <v>0</v>
      </c>
      <c r="K26" s="15" t="s">
        <v>56</v>
      </c>
      <c r="L26" s="24">
        <f>+Tabla1[[#This Row],[Fecha de Documento]]+15</f>
        <v>45846</v>
      </c>
    </row>
    <row r="27" spans="1:12" s="18" customFormat="1" ht="78.75" x14ac:dyDescent="0.25">
      <c r="A27" s="16">
        <v>17</v>
      </c>
      <c r="B27" s="15" t="s">
        <v>317</v>
      </c>
      <c r="C27" s="24" t="s">
        <v>119</v>
      </c>
      <c r="D27" s="16">
        <v>6197</v>
      </c>
      <c r="E27" s="24" t="s">
        <v>96</v>
      </c>
      <c r="F27" s="14" t="s">
        <v>7</v>
      </c>
      <c r="G27" s="14" t="s">
        <v>191</v>
      </c>
      <c r="H27" s="17">
        <v>30894.5</v>
      </c>
      <c r="I27" s="17">
        <f>+Tabla1[[#This Row],[Monto Facturado DOP]]</f>
        <v>30894.5</v>
      </c>
      <c r="J27" s="17">
        <f>+Tabla1[[#This Row],[Monto Facturado DOP]]-Tabla1[[#This Row],[Monto Pagado DOP]]</f>
        <v>0</v>
      </c>
      <c r="K27" s="15" t="s">
        <v>56</v>
      </c>
      <c r="L27" s="24">
        <f>+Tabla1[[#This Row],[Fecha de Documento]]+15</f>
        <v>45846</v>
      </c>
    </row>
    <row r="28" spans="1:12" s="18" customFormat="1" ht="94.5" x14ac:dyDescent="0.25">
      <c r="A28" s="16">
        <v>18</v>
      </c>
      <c r="B28" s="15" t="s">
        <v>317</v>
      </c>
      <c r="C28" s="24" t="s">
        <v>101</v>
      </c>
      <c r="D28" s="16">
        <v>5563</v>
      </c>
      <c r="E28" s="24" t="s">
        <v>59</v>
      </c>
      <c r="F28" s="14" t="s">
        <v>8</v>
      </c>
      <c r="G28" s="14" t="s">
        <v>192</v>
      </c>
      <c r="H28" s="17">
        <v>222472</v>
      </c>
      <c r="I28" s="17">
        <f>+Tabla1[[#This Row],[Monto Facturado DOP]]</f>
        <v>222472</v>
      </c>
      <c r="J28" s="17">
        <f>+Tabla1[[#This Row],[Monto Facturado DOP]]-Tabla1[[#This Row],[Monto Pagado DOP]]</f>
        <v>0</v>
      </c>
      <c r="K28" s="15" t="s">
        <v>56</v>
      </c>
      <c r="L28" s="24">
        <f>+Tabla1[[#This Row],[Fecha de Documento]]+15</f>
        <v>45829</v>
      </c>
    </row>
    <row r="29" spans="1:12" s="18" customFormat="1" ht="110.25" x14ac:dyDescent="0.25">
      <c r="A29" s="16">
        <v>19</v>
      </c>
      <c r="B29" s="15" t="s">
        <v>317</v>
      </c>
      <c r="C29" s="24" t="s">
        <v>101</v>
      </c>
      <c r="D29" s="16">
        <v>5592</v>
      </c>
      <c r="E29" s="24" t="s">
        <v>77</v>
      </c>
      <c r="F29" s="14" t="s">
        <v>129</v>
      </c>
      <c r="G29" s="14" t="s">
        <v>193</v>
      </c>
      <c r="H29" s="17">
        <v>58341.09</v>
      </c>
      <c r="I29" s="17">
        <f>+Tabla1[[#This Row],[Monto Facturado DOP]]</f>
        <v>58341.09</v>
      </c>
      <c r="J29" s="17">
        <f>+Tabla1[[#This Row],[Monto Facturado DOP]]-Tabla1[[#This Row],[Monto Pagado DOP]]</f>
        <v>0</v>
      </c>
      <c r="K29" s="15" t="s">
        <v>56</v>
      </c>
      <c r="L29" s="24">
        <f>+Tabla1[[#This Row],[Fecha de Documento]]+15</f>
        <v>45829</v>
      </c>
    </row>
    <row r="30" spans="1:12" s="18" customFormat="1" ht="126" x14ac:dyDescent="0.25">
      <c r="A30" s="16">
        <v>20</v>
      </c>
      <c r="B30" s="15" t="s">
        <v>317</v>
      </c>
      <c r="C30" s="24" t="s">
        <v>111</v>
      </c>
      <c r="D30" s="16">
        <v>6035</v>
      </c>
      <c r="E30" s="24" t="s">
        <v>97</v>
      </c>
      <c r="F30" s="14" t="s">
        <v>130</v>
      </c>
      <c r="G30" s="14" t="s">
        <v>194</v>
      </c>
      <c r="H30" s="17">
        <v>17847.330000000002</v>
      </c>
      <c r="I30" s="17">
        <f>+Tabla1[[#This Row],[Monto Facturado DOP]]</f>
        <v>17847.330000000002</v>
      </c>
      <c r="J30" s="17">
        <f>+Tabla1[[#This Row],[Monto Facturado DOP]]-Tabla1[[#This Row],[Monto Pagado DOP]]</f>
        <v>0</v>
      </c>
      <c r="K30" s="15" t="s">
        <v>56</v>
      </c>
      <c r="L30" s="24">
        <f>+Tabla1[[#This Row],[Fecha de Documento]]+15</f>
        <v>45841</v>
      </c>
    </row>
    <row r="31" spans="1:12" s="18" customFormat="1" ht="126" x14ac:dyDescent="0.25">
      <c r="A31" s="16">
        <v>21</v>
      </c>
      <c r="B31" s="15" t="s">
        <v>317</v>
      </c>
      <c r="C31" s="24" t="s">
        <v>111</v>
      </c>
      <c r="D31" s="16">
        <v>6035</v>
      </c>
      <c r="E31" s="24" t="s">
        <v>98</v>
      </c>
      <c r="F31" s="14" t="s">
        <v>130</v>
      </c>
      <c r="G31" s="14" t="s">
        <v>194</v>
      </c>
      <c r="H31" s="17">
        <v>15243.78</v>
      </c>
      <c r="I31" s="17">
        <f>+Tabla1[[#This Row],[Monto Facturado DOP]]</f>
        <v>15243.78</v>
      </c>
      <c r="J31" s="17">
        <f>+Tabla1[[#This Row],[Monto Facturado DOP]]-Tabla1[[#This Row],[Monto Pagado DOP]]</f>
        <v>0</v>
      </c>
      <c r="K31" s="15" t="s">
        <v>56</v>
      </c>
      <c r="L31" s="24">
        <f>+Tabla1[[#This Row],[Fecha de Documento]]+15</f>
        <v>45841</v>
      </c>
    </row>
    <row r="32" spans="1:12" s="18" customFormat="1" ht="110.25" x14ac:dyDescent="0.25">
      <c r="A32" s="16">
        <v>22</v>
      </c>
      <c r="B32" s="15" t="s">
        <v>317</v>
      </c>
      <c r="C32" s="24" t="s">
        <v>101</v>
      </c>
      <c r="D32" s="16">
        <v>5574</v>
      </c>
      <c r="E32" s="24" t="s">
        <v>67</v>
      </c>
      <c r="F32" s="14" t="s">
        <v>131</v>
      </c>
      <c r="G32" s="14" t="s">
        <v>195</v>
      </c>
      <c r="H32" s="17">
        <v>70800</v>
      </c>
      <c r="I32" s="17">
        <f>+Tabla1[[#This Row],[Monto Facturado DOP]]</f>
        <v>70800</v>
      </c>
      <c r="J32" s="17">
        <f>+Tabla1[[#This Row],[Monto Facturado DOP]]-Tabla1[[#This Row],[Monto Pagado DOP]]</f>
        <v>0</v>
      </c>
      <c r="K32" s="15" t="s">
        <v>56</v>
      </c>
      <c r="L32" s="24">
        <f>+Tabla1[[#This Row],[Fecha de Documento]]+15</f>
        <v>45829</v>
      </c>
    </row>
    <row r="33" spans="1:12" s="18" customFormat="1" ht="126" x14ac:dyDescent="0.25">
      <c r="A33" s="16">
        <v>23</v>
      </c>
      <c r="B33" s="15" t="s">
        <v>317</v>
      </c>
      <c r="C33" s="24" t="s">
        <v>119</v>
      </c>
      <c r="D33" s="16">
        <v>6192</v>
      </c>
      <c r="E33" s="24" t="s">
        <v>99</v>
      </c>
      <c r="F33" s="14" t="s">
        <v>132</v>
      </c>
      <c r="G33" s="14" t="s">
        <v>196</v>
      </c>
      <c r="H33" s="17">
        <v>37766.18</v>
      </c>
      <c r="I33" s="17">
        <f>+Tabla1[[#This Row],[Monto Facturado DOP]]</f>
        <v>37766.18</v>
      </c>
      <c r="J33" s="17">
        <f>+Tabla1[[#This Row],[Monto Facturado DOP]]-Tabla1[[#This Row],[Monto Pagado DOP]]</f>
        <v>0</v>
      </c>
      <c r="K33" s="15" t="s">
        <v>56</v>
      </c>
      <c r="L33" s="24">
        <f>+Tabla1[[#This Row],[Fecha de Documento]]+15</f>
        <v>45846</v>
      </c>
    </row>
    <row r="34" spans="1:12" s="18" customFormat="1" ht="110.25" x14ac:dyDescent="0.25">
      <c r="A34" s="16">
        <v>24</v>
      </c>
      <c r="B34" s="15" t="s">
        <v>317</v>
      </c>
      <c r="C34" s="24" t="s">
        <v>99</v>
      </c>
      <c r="D34" s="16">
        <v>5309</v>
      </c>
      <c r="E34" s="24" t="s">
        <v>74</v>
      </c>
      <c r="F34" s="14" t="s">
        <v>80</v>
      </c>
      <c r="G34" s="14" t="s">
        <v>197</v>
      </c>
      <c r="H34" s="17">
        <v>153203.41</v>
      </c>
      <c r="I34" s="17">
        <f>+Tabla1[[#This Row],[Monto Facturado DOP]]</f>
        <v>153203.41</v>
      </c>
      <c r="J34" s="17">
        <f>+Tabla1[[#This Row],[Monto Facturado DOP]]-Tabla1[[#This Row],[Monto Pagado DOP]]</f>
        <v>0</v>
      </c>
      <c r="K34" s="15" t="s">
        <v>56</v>
      </c>
      <c r="L34" s="24">
        <f>+Tabla1[[#This Row],[Fecha de Documento]]+15</f>
        <v>45825</v>
      </c>
    </row>
    <row r="35" spans="1:12" s="18" customFormat="1" ht="110.25" x14ac:dyDescent="0.25">
      <c r="A35" s="16">
        <v>25</v>
      </c>
      <c r="B35" s="15" t="s">
        <v>317</v>
      </c>
      <c r="C35" s="24" t="s">
        <v>99</v>
      </c>
      <c r="D35" s="16">
        <v>5309</v>
      </c>
      <c r="E35" s="24" t="s">
        <v>66</v>
      </c>
      <c r="F35" s="14" t="s">
        <v>80</v>
      </c>
      <c r="G35" s="14" t="s">
        <v>197</v>
      </c>
      <c r="H35" s="17">
        <v>559791.06999999995</v>
      </c>
      <c r="I35" s="17">
        <f>+Tabla1[[#This Row],[Monto Facturado DOP]]</f>
        <v>559791.06999999995</v>
      </c>
      <c r="J35" s="17">
        <f>+Tabla1[[#This Row],[Monto Facturado DOP]]-Tabla1[[#This Row],[Monto Pagado DOP]]</f>
        <v>0</v>
      </c>
      <c r="K35" s="15" t="s">
        <v>56</v>
      </c>
      <c r="L35" s="24">
        <f>+Tabla1[[#This Row],[Fecha de Documento]]+15</f>
        <v>45825</v>
      </c>
    </row>
    <row r="36" spans="1:12" s="18" customFormat="1" ht="94.5" x14ac:dyDescent="0.25">
      <c r="A36" s="16">
        <v>26</v>
      </c>
      <c r="B36" s="15" t="s">
        <v>317</v>
      </c>
      <c r="C36" s="24" t="s">
        <v>107</v>
      </c>
      <c r="D36" s="16">
        <v>6023</v>
      </c>
      <c r="E36" s="24" t="s">
        <v>100</v>
      </c>
      <c r="F36" s="14" t="s">
        <v>10</v>
      </c>
      <c r="G36" s="14" t="s">
        <v>198</v>
      </c>
      <c r="H36" s="17">
        <v>6000</v>
      </c>
      <c r="I36" s="17">
        <f>+Tabla1[[#This Row],[Monto Facturado DOP]]</f>
        <v>6000</v>
      </c>
      <c r="J36" s="17">
        <f>+Tabla1[[#This Row],[Monto Facturado DOP]]-Tabla1[[#This Row],[Monto Pagado DOP]]</f>
        <v>0</v>
      </c>
      <c r="K36" s="15" t="s">
        <v>56</v>
      </c>
      <c r="L36" s="24">
        <f>+Tabla1[[#This Row],[Fecha de Documento]]+15</f>
        <v>45840</v>
      </c>
    </row>
    <row r="37" spans="1:12" s="18" customFormat="1" ht="94.5" x14ac:dyDescent="0.25">
      <c r="A37" s="16">
        <v>27</v>
      </c>
      <c r="B37" s="15" t="s">
        <v>317</v>
      </c>
      <c r="C37" s="24" t="s">
        <v>107</v>
      </c>
      <c r="D37" s="16">
        <v>6023</v>
      </c>
      <c r="E37" s="24" t="s">
        <v>5</v>
      </c>
      <c r="F37" s="14" t="s">
        <v>10</v>
      </c>
      <c r="G37" s="14" t="s">
        <v>198</v>
      </c>
      <c r="H37" s="17">
        <v>4740</v>
      </c>
      <c r="I37" s="17">
        <f>+Tabla1[[#This Row],[Monto Facturado DOP]]</f>
        <v>4740</v>
      </c>
      <c r="J37" s="17">
        <f>+Tabla1[[#This Row],[Monto Facturado DOP]]-Tabla1[[#This Row],[Monto Pagado DOP]]</f>
        <v>0</v>
      </c>
      <c r="K37" s="15" t="s">
        <v>56</v>
      </c>
      <c r="L37" s="24">
        <f>+Tabla1[[#This Row],[Fecha de Documento]]+15</f>
        <v>45840</v>
      </c>
    </row>
    <row r="38" spans="1:12" s="18" customFormat="1" ht="94.5" x14ac:dyDescent="0.25">
      <c r="A38" s="16">
        <v>28</v>
      </c>
      <c r="B38" s="15" t="s">
        <v>317</v>
      </c>
      <c r="C38" s="24" t="s">
        <v>107</v>
      </c>
      <c r="D38" s="16">
        <v>6023</v>
      </c>
      <c r="E38" s="24" t="s">
        <v>70</v>
      </c>
      <c r="F38" s="14" t="s">
        <v>10</v>
      </c>
      <c r="G38" s="14" t="s">
        <v>198</v>
      </c>
      <c r="H38" s="17">
        <v>9840</v>
      </c>
      <c r="I38" s="17">
        <f>+Tabla1[[#This Row],[Monto Facturado DOP]]</f>
        <v>9840</v>
      </c>
      <c r="J38" s="17">
        <f>+Tabla1[[#This Row],[Monto Facturado DOP]]-Tabla1[[#This Row],[Monto Pagado DOP]]</f>
        <v>0</v>
      </c>
      <c r="K38" s="15" t="s">
        <v>56</v>
      </c>
      <c r="L38" s="24">
        <f>+Tabla1[[#This Row],[Fecha de Documento]]+15</f>
        <v>45840</v>
      </c>
    </row>
    <row r="39" spans="1:12" s="18" customFormat="1" ht="110.25" x14ac:dyDescent="0.25">
      <c r="A39" s="16">
        <v>29</v>
      </c>
      <c r="B39" s="15" t="s">
        <v>317</v>
      </c>
      <c r="C39" s="24" t="s">
        <v>96</v>
      </c>
      <c r="D39" s="16">
        <v>5667</v>
      </c>
      <c r="E39" s="24" t="s">
        <v>17</v>
      </c>
      <c r="F39" s="14" t="s">
        <v>10</v>
      </c>
      <c r="G39" s="14" t="s">
        <v>199</v>
      </c>
      <c r="H39" s="17">
        <v>9540</v>
      </c>
      <c r="I39" s="17">
        <f>+Tabla1[[#This Row],[Monto Facturado DOP]]</f>
        <v>9540</v>
      </c>
      <c r="J39" s="17">
        <f>+Tabla1[[#This Row],[Monto Facturado DOP]]-Tabla1[[#This Row],[Monto Pagado DOP]]</f>
        <v>0</v>
      </c>
      <c r="K39" s="15" t="s">
        <v>56</v>
      </c>
      <c r="L39" s="24">
        <f>+Tabla1[[#This Row],[Fecha de Documento]]+15</f>
        <v>45833</v>
      </c>
    </row>
    <row r="40" spans="1:12" s="18" customFormat="1" ht="110.25" x14ac:dyDescent="0.25">
      <c r="A40" s="16">
        <v>30</v>
      </c>
      <c r="B40" s="15" t="s">
        <v>317</v>
      </c>
      <c r="C40" s="24" t="s">
        <v>96</v>
      </c>
      <c r="D40" s="16">
        <v>5667</v>
      </c>
      <c r="E40" s="24" t="s">
        <v>76</v>
      </c>
      <c r="F40" s="14" t="s">
        <v>10</v>
      </c>
      <c r="G40" s="14" t="s">
        <v>199</v>
      </c>
      <c r="H40" s="17">
        <v>9840</v>
      </c>
      <c r="I40" s="17">
        <f>+Tabla1[[#This Row],[Monto Facturado DOP]]</f>
        <v>9840</v>
      </c>
      <c r="J40" s="17">
        <f>+Tabla1[[#This Row],[Monto Facturado DOP]]-Tabla1[[#This Row],[Monto Pagado DOP]]</f>
        <v>0</v>
      </c>
      <c r="K40" s="15" t="s">
        <v>56</v>
      </c>
      <c r="L40" s="24">
        <f>+Tabla1[[#This Row],[Fecha de Documento]]+15</f>
        <v>45833</v>
      </c>
    </row>
    <row r="41" spans="1:12" s="18" customFormat="1" ht="126" x14ac:dyDescent="0.25">
      <c r="A41" s="16">
        <v>31</v>
      </c>
      <c r="B41" s="15" t="s">
        <v>317</v>
      </c>
      <c r="C41" s="24" t="s">
        <v>118</v>
      </c>
      <c r="D41" s="16">
        <v>6413</v>
      </c>
      <c r="E41" s="24" t="s">
        <v>64</v>
      </c>
      <c r="F41" s="14" t="s">
        <v>10</v>
      </c>
      <c r="G41" s="14" t="s">
        <v>200</v>
      </c>
      <c r="H41" s="17">
        <v>3600</v>
      </c>
      <c r="I41" s="17">
        <f>+Tabla1[[#This Row],[Monto Facturado DOP]]</f>
        <v>3600</v>
      </c>
      <c r="J41" s="17">
        <f>+Tabla1[[#This Row],[Monto Facturado DOP]]-Tabla1[[#This Row],[Monto Pagado DOP]]</f>
        <v>0</v>
      </c>
      <c r="K41" s="15" t="s">
        <v>56</v>
      </c>
      <c r="L41" s="24">
        <f>+Tabla1[[#This Row],[Fecha de Documento]]+15</f>
        <v>45853</v>
      </c>
    </row>
    <row r="42" spans="1:12" s="18" customFormat="1" ht="126" x14ac:dyDescent="0.25">
      <c r="A42" s="16">
        <v>32</v>
      </c>
      <c r="B42" s="15" t="s">
        <v>317</v>
      </c>
      <c r="C42" s="24" t="s">
        <v>118</v>
      </c>
      <c r="D42" s="16">
        <v>6413</v>
      </c>
      <c r="E42" s="24" t="s">
        <v>101</v>
      </c>
      <c r="F42" s="14" t="s">
        <v>10</v>
      </c>
      <c r="G42" s="14" t="s">
        <v>200</v>
      </c>
      <c r="H42" s="17">
        <v>10200</v>
      </c>
      <c r="I42" s="17">
        <f>+Tabla1[[#This Row],[Monto Facturado DOP]]</f>
        <v>10200</v>
      </c>
      <c r="J42" s="17">
        <f>+Tabla1[[#This Row],[Monto Facturado DOP]]-Tabla1[[#This Row],[Monto Pagado DOP]]</f>
        <v>0</v>
      </c>
      <c r="K42" s="15" t="s">
        <v>56</v>
      </c>
      <c r="L42" s="24">
        <f>+Tabla1[[#This Row],[Fecha de Documento]]+15</f>
        <v>45853</v>
      </c>
    </row>
    <row r="43" spans="1:12" s="18" customFormat="1" ht="126" x14ac:dyDescent="0.25">
      <c r="A43" s="16">
        <v>33</v>
      </c>
      <c r="B43" s="15" t="s">
        <v>317</v>
      </c>
      <c r="C43" s="24" t="s">
        <v>118</v>
      </c>
      <c r="D43" s="16">
        <v>6413</v>
      </c>
      <c r="E43" s="24" t="s">
        <v>102</v>
      </c>
      <c r="F43" s="14" t="s">
        <v>10</v>
      </c>
      <c r="G43" s="14" t="s">
        <v>200</v>
      </c>
      <c r="H43" s="17">
        <v>10320</v>
      </c>
      <c r="I43" s="17">
        <f>+Tabla1[[#This Row],[Monto Facturado DOP]]</f>
        <v>10320</v>
      </c>
      <c r="J43" s="17">
        <f>+Tabla1[[#This Row],[Monto Facturado DOP]]-Tabla1[[#This Row],[Monto Pagado DOP]]</f>
        <v>0</v>
      </c>
      <c r="K43" s="15" t="s">
        <v>56</v>
      </c>
      <c r="L43" s="24">
        <f>+Tabla1[[#This Row],[Fecha de Documento]]+15</f>
        <v>45853</v>
      </c>
    </row>
    <row r="44" spans="1:12" s="18" customFormat="1" ht="126" x14ac:dyDescent="0.25">
      <c r="A44" s="16">
        <v>34</v>
      </c>
      <c r="B44" s="15" t="s">
        <v>317</v>
      </c>
      <c r="C44" s="24" t="s">
        <v>118</v>
      </c>
      <c r="D44" s="16">
        <v>6458</v>
      </c>
      <c r="E44" s="24" t="s">
        <v>103</v>
      </c>
      <c r="F44" s="14" t="s">
        <v>133</v>
      </c>
      <c r="G44" s="14" t="s">
        <v>201</v>
      </c>
      <c r="H44" s="17">
        <v>1016254.01</v>
      </c>
      <c r="I44" s="17">
        <f>+Tabla1[[#This Row],[Monto Facturado DOP]]</f>
        <v>1016254.01</v>
      </c>
      <c r="J44" s="17">
        <f>+Tabla1[[#This Row],[Monto Facturado DOP]]-Tabla1[[#This Row],[Monto Pagado DOP]]</f>
        <v>0</v>
      </c>
      <c r="K44" s="15" t="s">
        <v>56</v>
      </c>
      <c r="L44" s="24">
        <f>+Tabla1[[#This Row],[Fecha de Documento]]+15</f>
        <v>45853</v>
      </c>
    </row>
    <row r="45" spans="1:12" s="18" customFormat="1" ht="94.5" x14ac:dyDescent="0.25">
      <c r="A45" s="16">
        <v>35</v>
      </c>
      <c r="B45" s="15" t="s">
        <v>317</v>
      </c>
      <c r="C45" s="24" t="s">
        <v>119</v>
      </c>
      <c r="D45" s="16">
        <v>6175</v>
      </c>
      <c r="E45" s="24" t="s">
        <v>94</v>
      </c>
      <c r="F45" s="14" t="s">
        <v>12</v>
      </c>
      <c r="G45" s="14" t="s">
        <v>202</v>
      </c>
      <c r="H45" s="17">
        <v>16206.65</v>
      </c>
      <c r="I45" s="17">
        <f>+Tabla1[[#This Row],[Monto Facturado DOP]]</f>
        <v>16206.65</v>
      </c>
      <c r="J45" s="17">
        <f>+Tabla1[[#This Row],[Monto Facturado DOP]]-Tabla1[[#This Row],[Monto Pagado DOP]]</f>
        <v>0</v>
      </c>
      <c r="K45" s="15" t="s">
        <v>56</v>
      </c>
      <c r="L45" s="24">
        <f>+Tabla1[[#This Row],[Fecha de Documento]]+15</f>
        <v>45846</v>
      </c>
    </row>
    <row r="46" spans="1:12" s="18" customFormat="1" ht="110.25" x14ac:dyDescent="0.25">
      <c r="A46" s="16">
        <v>36</v>
      </c>
      <c r="B46" s="15" t="s">
        <v>317</v>
      </c>
      <c r="C46" s="24" t="s">
        <v>103</v>
      </c>
      <c r="D46" s="16">
        <v>5652</v>
      </c>
      <c r="E46" s="24" t="s">
        <v>73</v>
      </c>
      <c r="F46" s="14" t="s">
        <v>14</v>
      </c>
      <c r="G46" s="14" t="s">
        <v>203</v>
      </c>
      <c r="H46" s="17">
        <v>21980</v>
      </c>
      <c r="I46" s="17">
        <f>+Tabla1[[#This Row],[Monto Facturado DOP]]</f>
        <v>21980</v>
      </c>
      <c r="J46" s="17">
        <f>+Tabla1[[#This Row],[Monto Facturado DOP]]-Tabla1[[#This Row],[Monto Pagado DOP]]</f>
        <v>0</v>
      </c>
      <c r="K46" s="15" t="s">
        <v>56</v>
      </c>
      <c r="L46" s="24">
        <f>+Tabla1[[#This Row],[Fecha de Documento]]+15</f>
        <v>45832</v>
      </c>
    </row>
    <row r="47" spans="1:12" s="18" customFormat="1" ht="110.25" x14ac:dyDescent="0.25">
      <c r="A47" s="16">
        <v>37</v>
      </c>
      <c r="B47" s="15" t="s">
        <v>317</v>
      </c>
      <c r="C47" s="24" t="s">
        <v>101</v>
      </c>
      <c r="D47" s="16">
        <v>5594</v>
      </c>
      <c r="E47" s="24" t="s">
        <v>99</v>
      </c>
      <c r="F47" s="14" t="s">
        <v>15</v>
      </c>
      <c r="G47" s="14" t="s">
        <v>204</v>
      </c>
      <c r="H47" s="17">
        <v>206081.96</v>
      </c>
      <c r="I47" s="17">
        <f>+Tabla1[[#This Row],[Monto Facturado DOP]]</f>
        <v>206081.96</v>
      </c>
      <c r="J47" s="17">
        <f>+Tabla1[[#This Row],[Monto Facturado DOP]]-Tabla1[[#This Row],[Monto Pagado DOP]]</f>
        <v>0</v>
      </c>
      <c r="K47" s="15" t="s">
        <v>56</v>
      </c>
      <c r="L47" s="24">
        <f>+Tabla1[[#This Row],[Fecha de Documento]]+15</f>
        <v>45829</v>
      </c>
    </row>
    <row r="48" spans="1:12" s="18" customFormat="1" ht="110.25" x14ac:dyDescent="0.25">
      <c r="A48" s="16">
        <v>38</v>
      </c>
      <c r="B48" s="15" t="s">
        <v>317</v>
      </c>
      <c r="C48" s="24" t="s">
        <v>119</v>
      </c>
      <c r="D48" s="16">
        <v>6184</v>
      </c>
      <c r="E48" s="24" t="s">
        <v>99</v>
      </c>
      <c r="F48" s="14" t="s">
        <v>16</v>
      </c>
      <c r="G48" s="14" t="s">
        <v>205</v>
      </c>
      <c r="H48" s="17">
        <v>7965</v>
      </c>
      <c r="I48" s="17">
        <f>+Tabla1[[#This Row],[Monto Facturado DOP]]</f>
        <v>7965</v>
      </c>
      <c r="J48" s="17">
        <f>+Tabla1[[#This Row],[Monto Facturado DOP]]-Tabla1[[#This Row],[Monto Pagado DOP]]</f>
        <v>0</v>
      </c>
      <c r="K48" s="15" t="s">
        <v>56</v>
      </c>
      <c r="L48" s="24">
        <f>+Tabla1[[#This Row],[Fecha de Documento]]+15</f>
        <v>45846</v>
      </c>
    </row>
    <row r="49" spans="1:12" s="18" customFormat="1" ht="110.25" x14ac:dyDescent="0.25">
      <c r="A49" s="16">
        <v>39</v>
      </c>
      <c r="B49" s="15" t="s">
        <v>317</v>
      </c>
      <c r="C49" s="24" t="s">
        <v>102</v>
      </c>
      <c r="D49" s="16">
        <v>5849</v>
      </c>
      <c r="E49" s="24" t="s">
        <v>67</v>
      </c>
      <c r="F49" s="14" t="s">
        <v>134</v>
      </c>
      <c r="G49" s="14" t="s">
        <v>206</v>
      </c>
      <c r="H49" s="17">
        <v>55415.8</v>
      </c>
      <c r="I49" s="17">
        <f>+Tabla1[[#This Row],[Monto Facturado DOP]]</f>
        <v>55415.8</v>
      </c>
      <c r="J49" s="17">
        <f>+Tabla1[[#This Row],[Monto Facturado DOP]]-Tabla1[[#This Row],[Monto Pagado DOP]]</f>
        <v>0</v>
      </c>
      <c r="K49" s="15" t="s">
        <v>56</v>
      </c>
      <c r="L49" s="24">
        <f>+Tabla1[[#This Row],[Fecha de Documento]]+15</f>
        <v>45835</v>
      </c>
    </row>
    <row r="50" spans="1:12" s="18" customFormat="1" ht="94.5" x14ac:dyDescent="0.25">
      <c r="A50" s="16">
        <v>40</v>
      </c>
      <c r="B50" s="15" t="s">
        <v>317</v>
      </c>
      <c r="C50" s="24" t="s">
        <v>101</v>
      </c>
      <c r="D50" s="16">
        <v>5577</v>
      </c>
      <c r="E50" s="24" t="s">
        <v>104</v>
      </c>
      <c r="F50" s="14" t="s">
        <v>18</v>
      </c>
      <c r="G50" s="14" t="s">
        <v>207</v>
      </c>
      <c r="H50" s="17">
        <v>735381.87</v>
      </c>
      <c r="I50" s="17">
        <f>+Tabla1[[#This Row],[Monto Facturado DOP]]</f>
        <v>735381.87</v>
      </c>
      <c r="J50" s="17">
        <f>+Tabla1[[#This Row],[Monto Facturado DOP]]-Tabla1[[#This Row],[Monto Pagado DOP]]</f>
        <v>0</v>
      </c>
      <c r="K50" s="15" t="s">
        <v>56</v>
      </c>
      <c r="L50" s="24">
        <f>+Tabla1[[#This Row],[Fecha de Documento]]+15</f>
        <v>45829</v>
      </c>
    </row>
    <row r="51" spans="1:12" s="18" customFormat="1" ht="126" x14ac:dyDescent="0.25">
      <c r="A51" s="16">
        <v>41</v>
      </c>
      <c r="B51" s="15" t="s">
        <v>317</v>
      </c>
      <c r="C51" s="24" t="s">
        <v>103</v>
      </c>
      <c r="D51" s="16">
        <v>5629</v>
      </c>
      <c r="E51" s="24" t="s">
        <v>71</v>
      </c>
      <c r="F51" s="14" t="s">
        <v>18</v>
      </c>
      <c r="G51" s="14" t="s">
        <v>208</v>
      </c>
      <c r="H51" s="17">
        <v>7514.29</v>
      </c>
      <c r="I51" s="17">
        <f>+Tabla1[[#This Row],[Monto Facturado DOP]]</f>
        <v>7514.29</v>
      </c>
      <c r="J51" s="17">
        <f>+Tabla1[[#This Row],[Monto Facturado DOP]]-Tabla1[[#This Row],[Monto Pagado DOP]]</f>
        <v>0</v>
      </c>
      <c r="K51" s="15" t="s">
        <v>56</v>
      </c>
      <c r="L51" s="24">
        <f>+Tabla1[[#This Row],[Fecha de Documento]]+15</f>
        <v>45832</v>
      </c>
    </row>
    <row r="52" spans="1:12" s="18" customFormat="1" ht="78.75" x14ac:dyDescent="0.25">
      <c r="A52" s="16">
        <v>42</v>
      </c>
      <c r="B52" s="15" t="s">
        <v>317</v>
      </c>
      <c r="C52" s="24" t="s">
        <v>119</v>
      </c>
      <c r="D52" s="16">
        <v>6173</v>
      </c>
      <c r="E52" s="24" t="s">
        <v>99</v>
      </c>
      <c r="F52" s="14" t="s">
        <v>19</v>
      </c>
      <c r="G52" s="14" t="s">
        <v>209</v>
      </c>
      <c r="H52" s="17">
        <v>17615.689999999999</v>
      </c>
      <c r="I52" s="17">
        <f>+Tabla1[[#This Row],[Monto Facturado DOP]]</f>
        <v>17615.689999999999</v>
      </c>
      <c r="J52" s="17">
        <f>+Tabla1[[#This Row],[Monto Facturado DOP]]-Tabla1[[#This Row],[Monto Pagado DOP]]</f>
        <v>0</v>
      </c>
      <c r="K52" s="15" t="s">
        <v>56</v>
      </c>
      <c r="L52" s="24">
        <f>+Tabla1[[#This Row],[Fecha de Documento]]+15</f>
        <v>45846</v>
      </c>
    </row>
    <row r="53" spans="1:12" s="18" customFormat="1" ht="110.25" x14ac:dyDescent="0.25">
      <c r="A53" s="16">
        <v>43</v>
      </c>
      <c r="B53" s="15" t="s">
        <v>317</v>
      </c>
      <c r="C53" s="24" t="s">
        <v>119</v>
      </c>
      <c r="D53" s="16">
        <v>6171</v>
      </c>
      <c r="E53" s="24" t="s">
        <v>98</v>
      </c>
      <c r="F53" s="14" t="s">
        <v>19</v>
      </c>
      <c r="G53" s="14" t="s">
        <v>210</v>
      </c>
      <c r="H53" s="17">
        <v>157758.34</v>
      </c>
      <c r="I53" s="17">
        <f>+Tabla1[[#This Row],[Monto Facturado DOP]]</f>
        <v>157758.34</v>
      </c>
      <c r="J53" s="17">
        <f>+Tabla1[[#This Row],[Monto Facturado DOP]]-Tabla1[[#This Row],[Monto Pagado DOP]]</f>
        <v>0</v>
      </c>
      <c r="K53" s="15" t="s">
        <v>56</v>
      </c>
      <c r="L53" s="24">
        <f>+Tabla1[[#This Row],[Fecha de Documento]]+15</f>
        <v>45846</v>
      </c>
    </row>
    <row r="54" spans="1:12" s="18" customFormat="1" ht="126" x14ac:dyDescent="0.25">
      <c r="A54" s="16">
        <v>44</v>
      </c>
      <c r="B54" s="15" t="s">
        <v>317</v>
      </c>
      <c r="C54" s="24" t="s">
        <v>99</v>
      </c>
      <c r="D54" s="16">
        <v>5316</v>
      </c>
      <c r="E54" s="24" t="s">
        <v>65</v>
      </c>
      <c r="F54" s="14" t="s">
        <v>20</v>
      </c>
      <c r="G54" s="14" t="s">
        <v>211</v>
      </c>
      <c r="H54" s="17">
        <v>20216</v>
      </c>
      <c r="I54" s="17">
        <f>+Tabla1[[#This Row],[Monto Facturado DOP]]</f>
        <v>20216</v>
      </c>
      <c r="J54" s="17">
        <f>+Tabla1[[#This Row],[Monto Facturado DOP]]-Tabla1[[#This Row],[Monto Pagado DOP]]</f>
        <v>0</v>
      </c>
      <c r="K54" s="15" t="s">
        <v>56</v>
      </c>
      <c r="L54" s="24">
        <f>+Tabla1[[#This Row],[Fecha de Documento]]+15</f>
        <v>45825</v>
      </c>
    </row>
    <row r="55" spans="1:12" s="18" customFormat="1" ht="110.25" x14ac:dyDescent="0.25">
      <c r="A55" s="16">
        <v>45</v>
      </c>
      <c r="B55" s="15" t="s">
        <v>317</v>
      </c>
      <c r="C55" s="24" t="s">
        <v>98</v>
      </c>
      <c r="D55" s="16">
        <v>5795</v>
      </c>
      <c r="E55" s="24" t="s">
        <v>59</v>
      </c>
      <c r="F55" s="14" t="s">
        <v>20</v>
      </c>
      <c r="G55" s="14" t="s">
        <v>212</v>
      </c>
      <c r="H55" s="17">
        <v>6962</v>
      </c>
      <c r="I55" s="17">
        <f>+Tabla1[[#This Row],[Monto Facturado DOP]]</f>
        <v>6962</v>
      </c>
      <c r="J55" s="17">
        <f>+Tabla1[[#This Row],[Monto Facturado DOP]]-Tabla1[[#This Row],[Monto Pagado DOP]]</f>
        <v>0</v>
      </c>
      <c r="K55" s="15" t="s">
        <v>56</v>
      </c>
      <c r="L55" s="24">
        <f>+Tabla1[[#This Row],[Fecha de Documento]]+15</f>
        <v>45834</v>
      </c>
    </row>
    <row r="56" spans="1:12" s="18" customFormat="1" ht="110.25" x14ac:dyDescent="0.25">
      <c r="A56" s="16">
        <v>46</v>
      </c>
      <c r="B56" s="15" t="s">
        <v>317</v>
      </c>
      <c r="C56" s="24" t="s">
        <v>115</v>
      </c>
      <c r="D56" s="16">
        <v>6260</v>
      </c>
      <c r="E56" s="24" t="s">
        <v>101</v>
      </c>
      <c r="F56" s="14" t="s">
        <v>20</v>
      </c>
      <c r="G56" s="14" t="s">
        <v>212</v>
      </c>
      <c r="H56" s="17">
        <v>8882</v>
      </c>
      <c r="I56" s="17">
        <f>+Tabla1[[#This Row],[Monto Facturado DOP]]</f>
        <v>8882</v>
      </c>
      <c r="J56" s="17">
        <f>+Tabla1[[#This Row],[Monto Facturado DOP]]-Tabla1[[#This Row],[Monto Pagado DOP]]</f>
        <v>0</v>
      </c>
      <c r="K56" s="15" t="s">
        <v>56</v>
      </c>
      <c r="L56" s="24">
        <f>+Tabla1[[#This Row],[Fecha de Documento]]+15</f>
        <v>45848</v>
      </c>
    </row>
    <row r="57" spans="1:12" s="18" customFormat="1" ht="110.25" x14ac:dyDescent="0.25">
      <c r="A57" s="16">
        <v>47</v>
      </c>
      <c r="B57" s="15" t="s">
        <v>317</v>
      </c>
      <c r="C57" s="24" t="s">
        <v>94</v>
      </c>
      <c r="D57" s="16">
        <v>5367</v>
      </c>
      <c r="E57" s="24" t="s">
        <v>105</v>
      </c>
      <c r="F57" s="14" t="s">
        <v>81</v>
      </c>
      <c r="G57" s="14" t="s">
        <v>213</v>
      </c>
      <c r="H57" s="17">
        <v>18800</v>
      </c>
      <c r="I57" s="17">
        <f>+Tabla1[[#This Row],[Monto Facturado DOP]]</f>
        <v>18800</v>
      </c>
      <c r="J57" s="17">
        <f>+Tabla1[[#This Row],[Monto Facturado DOP]]-Tabla1[[#This Row],[Monto Pagado DOP]]</f>
        <v>0</v>
      </c>
      <c r="K57" s="15" t="s">
        <v>56</v>
      </c>
      <c r="L57" s="24">
        <f>+Tabla1[[#This Row],[Fecha de Documento]]+15</f>
        <v>45826</v>
      </c>
    </row>
    <row r="58" spans="1:12" s="18" customFormat="1" ht="110.25" x14ac:dyDescent="0.25">
      <c r="A58" s="16">
        <v>48</v>
      </c>
      <c r="B58" s="15" t="s">
        <v>317</v>
      </c>
      <c r="C58" s="24" t="s">
        <v>120</v>
      </c>
      <c r="D58" s="16">
        <v>6325</v>
      </c>
      <c r="E58" s="24" t="s">
        <v>106</v>
      </c>
      <c r="F58" s="14" t="s">
        <v>81</v>
      </c>
      <c r="G58" s="14" t="s">
        <v>214</v>
      </c>
      <c r="H58" s="17">
        <v>18800</v>
      </c>
      <c r="I58" s="17">
        <f>+Tabla1[[#This Row],[Monto Facturado DOP]]</f>
        <v>18800</v>
      </c>
      <c r="J58" s="17">
        <f>+Tabla1[[#This Row],[Monto Facturado DOP]]-Tabla1[[#This Row],[Monto Pagado DOP]]</f>
        <v>0</v>
      </c>
      <c r="K58" s="15" t="s">
        <v>56</v>
      </c>
      <c r="L58" s="24">
        <f>+Tabla1[[#This Row],[Fecha de Documento]]+15</f>
        <v>45849</v>
      </c>
    </row>
    <row r="59" spans="1:12" s="18" customFormat="1" ht="110.25" x14ac:dyDescent="0.25">
      <c r="A59" s="16">
        <v>49</v>
      </c>
      <c r="B59" s="15" t="s">
        <v>317</v>
      </c>
      <c r="C59" s="24" t="s">
        <v>102</v>
      </c>
      <c r="D59" s="16">
        <v>5832</v>
      </c>
      <c r="E59" s="24" t="s">
        <v>93</v>
      </c>
      <c r="F59" s="14" t="s">
        <v>21</v>
      </c>
      <c r="G59" s="14" t="s">
        <v>215</v>
      </c>
      <c r="H59" s="17">
        <v>54900</v>
      </c>
      <c r="I59" s="17">
        <f>+Tabla1[[#This Row],[Monto Facturado DOP]]</f>
        <v>54900</v>
      </c>
      <c r="J59" s="17">
        <f>+Tabla1[[#This Row],[Monto Facturado DOP]]-Tabla1[[#This Row],[Monto Pagado DOP]]</f>
        <v>0</v>
      </c>
      <c r="K59" s="15" t="s">
        <v>56</v>
      </c>
      <c r="L59" s="24">
        <f>+Tabla1[[#This Row],[Fecha de Documento]]+15</f>
        <v>45835</v>
      </c>
    </row>
    <row r="60" spans="1:12" s="18" customFormat="1" ht="110.25" x14ac:dyDescent="0.25">
      <c r="A60" s="16">
        <v>50</v>
      </c>
      <c r="B60" s="15" t="s">
        <v>317</v>
      </c>
      <c r="C60" s="24" t="s">
        <v>118</v>
      </c>
      <c r="D60" s="16">
        <v>6437</v>
      </c>
      <c r="E60" s="24" t="s">
        <v>65</v>
      </c>
      <c r="F60" s="14" t="s">
        <v>21</v>
      </c>
      <c r="G60" s="14" t="s">
        <v>216</v>
      </c>
      <c r="H60" s="17">
        <v>63400</v>
      </c>
      <c r="I60" s="17">
        <f>+Tabla1[[#This Row],[Monto Facturado DOP]]</f>
        <v>63400</v>
      </c>
      <c r="J60" s="17">
        <f>+Tabla1[[#This Row],[Monto Facturado DOP]]-Tabla1[[#This Row],[Monto Pagado DOP]]</f>
        <v>0</v>
      </c>
      <c r="K60" s="15" t="s">
        <v>56</v>
      </c>
      <c r="L60" s="24">
        <f>+Tabla1[[#This Row],[Fecha de Documento]]+15</f>
        <v>45853</v>
      </c>
    </row>
    <row r="61" spans="1:12" s="18" customFormat="1" ht="110.25" x14ac:dyDescent="0.25">
      <c r="A61" s="16">
        <v>51</v>
      </c>
      <c r="B61" s="15" t="s">
        <v>317</v>
      </c>
      <c r="C61" s="24" t="s">
        <v>103</v>
      </c>
      <c r="D61" s="16">
        <v>5610</v>
      </c>
      <c r="E61" s="24" t="s">
        <v>72</v>
      </c>
      <c r="F61" s="14" t="s">
        <v>21</v>
      </c>
      <c r="G61" s="14" t="s">
        <v>217</v>
      </c>
      <c r="H61" s="17">
        <v>298900</v>
      </c>
      <c r="I61" s="17">
        <f>+Tabla1[[#This Row],[Monto Facturado DOP]]</f>
        <v>298900</v>
      </c>
      <c r="J61" s="17">
        <f>+Tabla1[[#This Row],[Monto Facturado DOP]]-Tabla1[[#This Row],[Monto Pagado DOP]]</f>
        <v>0</v>
      </c>
      <c r="K61" s="15" t="s">
        <v>56</v>
      </c>
      <c r="L61" s="24">
        <f>+Tabla1[[#This Row],[Fecha de Documento]]+15</f>
        <v>45832</v>
      </c>
    </row>
    <row r="62" spans="1:12" s="18" customFormat="1" ht="126" x14ac:dyDescent="0.25">
      <c r="A62" s="16">
        <v>52</v>
      </c>
      <c r="B62" s="15" t="s">
        <v>317</v>
      </c>
      <c r="C62" s="24" t="s">
        <v>95</v>
      </c>
      <c r="D62" s="16">
        <v>6233</v>
      </c>
      <c r="E62" s="24" t="s">
        <v>107</v>
      </c>
      <c r="F62" s="14" t="s">
        <v>21</v>
      </c>
      <c r="G62" s="14" t="s">
        <v>218</v>
      </c>
      <c r="H62" s="17">
        <v>162900</v>
      </c>
      <c r="I62" s="17">
        <f>+Tabla1[[#This Row],[Monto Facturado DOP]]</f>
        <v>162900</v>
      </c>
      <c r="J62" s="17">
        <f>+Tabla1[[#This Row],[Monto Facturado DOP]]-Tabla1[[#This Row],[Monto Pagado DOP]]</f>
        <v>0</v>
      </c>
      <c r="K62" s="15" t="s">
        <v>56</v>
      </c>
      <c r="L62" s="24">
        <f>+Tabla1[[#This Row],[Fecha de Documento]]+15</f>
        <v>45847</v>
      </c>
    </row>
    <row r="63" spans="1:12" s="18" customFormat="1" ht="126" x14ac:dyDescent="0.25">
      <c r="A63" s="16">
        <v>53</v>
      </c>
      <c r="B63" s="15" t="s">
        <v>317</v>
      </c>
      <c r="C63" s="24" t="s">
        <v>95</v>
      </c>
      <c r="D63" s="16">
        <v>6210</v>
      </c>
      <c r="E63" s="24" t="s">
        <v>103</v>
      </c>
      <c r="F63" s="14" t="s">
        <v>21</v>
      </c>
      <c r="G63" s="14" t="s">
        <v>219</v>
      </c>
      <c r="H63" s="17">
        <v>70200</v>
      </c>
      <c r="I63" s="17">
        <f>+Tabla1[[#This Row],[Monto Facturado DOP]]</f>
        <v>70200</v>
      </c>
      <c r="J63" s="17">
        <f>+Tabla1[[#This Row],[Monto Facturado DOP]]-Tabla1[[#This Row],[Monto Pagado DOP]]</f>
        <v>0</v>
      </c>
      <c r="K63" s="15" t="s">
        <v>56</v>
      </c>
      <c r="L63" s="24">
        <f>+Tabla1[[#This Row],[Fecha de Documento]]+15</f>
        <v>45847</v>
      </c>
    </row>
    <row r="64" spans="1:12" s="18" customFormat="1" ht="110.25" x14ac:dyDescent="0.25">
      <c r="A64" s="16">
        <v>54</v>
      </c>
      <c r="B64" s="15" t="s">
        <v>317</v>
      </c>
      <c r="C64" s="24" t="s">
        <v>96</v>
      </c>
      <c r="D64" s="16">
        <v>5664</v>
      </c>
      <c r="E64" s="24" t="s">
        <v>67</v>
      </c>
      <c r="F64" s="14" t="s">
        <v>21</v>
      </c>
      <c r="G64" s="14" t="s">
        <v>220</v>
      </c>
      <c r="H64" s="17">
        <v>117300</v>
      </c>
      <c r="I64" s="17">
        <f>+Tabla1[[#This Row],[Monto Facturado DOP]]</f>
        <v>117300</v>
      </c>
      <c r="J64" s="17">
        <f>+Tabla1[[#This Row],[Monto Facturado DOP]]-Tabla1[[#This Row],[Monto Pagado DOP]]</f>
        <v>0</v>
      </c>
      <c r="K64" s="15" t="s">
        <v>56</v>
      </c>
      <c r="L64" s="24">
        <f>+Tabla1[[#This Row],[Fecha de Documento]]+15</f>
        <v>45833</v>
      </c>
    </row>
    <row r="65" spans="1:12" s="18" customFormat="1" ht="141.75" x14ac:dyDescent="0.25">
      <c r="A65" s="16">
        <v>55</v>
      </c>
      <c r="B65" s="15" t="s">
        <v>317</v>
      </c>
      <c r="C65" s="24" t="s">
        <v>111</v>
      </c>
      <c r="D65" s="16">
        <v>6058</v>
      </c>
      <c r="E65" s="24" t="s">
        <v>103</v>
      </c>
      <c r="F65" s="14" t="s">
        <v>21</v>
      </c>
      <c r="G65" s="14" t="s">
        <v>221</v>
      </c>
      <c r="H65" s="17">
        <v>210000</v>
      </c>
      <c r="I65" s="17">
        <f>+Tabla1[[#This Row],[Monto Facturado DOP]]</f>
        <v>210000</v>
      </c>
      <c r="J65" s="17">
        <f>+Tabla1[[#This Row],[Monto Facturado DOP]]-Tabla1[[#This Row],[Monto Pagado DOP]]</f>
        <v>0</v>
      </c>
      <c r="K65" s="15" t="s">
        <v>56</v>
      </c>
      <c r="L65" s="24">
        <f>+Tabla1[[#This Row],[Fecha de Documento]]+15</f>
        <v>45841</v>
      </c>
    </row>
    <row r="66" spans="1:12" s="18" customFormat="1" ht="141.75" x14ac:dyDescent="0.25">
      <c r="A66" s="16">
        <v>56</v>
      </c>
      <c r="B66" s="15" t="s">
        <v>317</v>
      </c>
      <c r="C66" s="24" t="s">
        <v>118</v>
      </c>
      <c r="D66" s="16">
        <v>6447</v>
      </c>
      <c r="E66" s="24" t="s">
        <v>108</v>
      </c>
      <c r="F66" s="14" t="s">
        <v>21</v>
      </c>
      <c r="G66" s="14" t="s">
        <v>222</v>
      </c>
      <c r="H66" s="17">
        <v>113000</v>
      </c>
      <c r="I66" s="17">
        <f>+Tabla1[[#This Row],[Monto Facturado DOP]]</f>
        <v>113000</v>
      </c>
      <c r="J66" s="17">
        <f>+Tabla1[[#This Row],[Monto Facturado DOP]]-Tabla1[[#This Row],[Monto Pagado DOP]]</f>
        <v>0</v>
      </c>
      <c r="K66" s="15" t="s">
        <v>56</v>
      </c>
      <c r="L66" s="24">
        <f>+Tabla1[[#This Row],[Fecha de Documento]]+15</f>
        <v>45853</v>
      </c>
    </row>
    <row r="67" spans="1:12" s="18" customFormat="1" ht="94.5" x14ac:dyDescent="0.25">
      <c r="A67" s="16">
        <v>57</v>
      </c>
      <c r="B67" s="15" t="s">
        <v>317</v>
      </c>
      <c r="C67" s="24" t="s">
        <v>107</v>
      </c>
      <c r="D67" s="16">
        <v>5977</v>
      </c>
      <c r="E67" s="24" t="s">
        <v>109</v>
      </c>
      <c r="F67" s="14" t="s">
        <v>21</v>
      </c>
      <c r="G67" s="14" t="s">
        <v>223</v>
      </c>
      <c r="H67" s="17">
        <v>876000</v>
      </c>
      <c r="I67" s="17">
        <f>+Tabla1[[#This Row],[Monto Facturado DOP]]</f>
        <v>876000</v>
      </c>
      <c r="J67" s="17">
        <f>+Tabla1[[#This Row],[Monto Facturado DOP]]-Tabla1[[#This Row],[Monto Pagado DOP]]</f>
        <v>0</v>
      </c>
      <c r="K67" s="15" t="s">
        <v>56</v>
      </c>
      <c r="L67" s="24">
        <f>+Tabla1[[#This Row],[Fecha de Documento]]+15</f>
        <v>45840</v>
      </c>
    </row>
    <row r="68" spans="1:12" s="18" customFormat="1" ht="141.75" x14ac:dyDescent="0.25">
      <c r="A68" s="16">
        <v>58</v>
      </c>
      <c r="B68" s="15" t="s">
        <v>317</v>
      </c>
      <c r="C68" s="24" t="s">
        <v>121</v>
      </c>
      <c r="D68" s="16">
        <v>6359</v>
      </c>
      <c r="E68" s="24" t="s">
        <v>75</v>
      </c>
      <c r="F68" s="14" t="s">
        <v>82</v>
      </c>
      <c r="G68" s="14" t="s">
        <v>224</v>
      </c>
      <c r="H68" s="17">
        <v>506102</v>
      </c>
      <c r="I68" s="17">
        <f>+Tabla1[[#This Row],[Monto Facturado DOP]]</f>
        <v>506102</v>
      </c>
      <c r="J68" s="17">
        <f>+Tabla1[[#This Row],[Monto Facturado DOP]]-Tabla1[[#This Row],[Monto Pagado DOP]]</f>
        <v>0</v>
      </c>
      <c r="K68" s="15" t="s">
        <v>56</v>
      </c>
      <c r="L68" s="24">
        <f>+Tabla1[[#This Row],[Fecha de Documento]]+15</f>
        <v>45850</v>
      </c>
    </row>
    <row r="69" spans="1:12" s="18" customFormat="1" ht="110.25" x14ac:dyDescent="0.25">
      <c r="A69" s="16">
        <v>59</v>
      </c>
      <c r="B69" s="15" t="s">
        <v>317</v>
      </c>
      <c r="C69" s="24" t="s">
        <v>109</v>
      </c>
      <c r="D69" s="16">
        <v>5428</v>
      </c>
      <c r="E69" s="24" t="s">
        <v>75</v>
      </c>
      <c r="F69" s="14" t="s">
        <v>135</v>
      </c>
      <c r="G69" s="14" t="s">
        <v>225</v>
      </c>
      <c r="H69" s="17">
        <v>1740877.6</v>
      </c>
      <c r="I69" s="17">
        <f>+Tabla1[[#This Row],[Monto Facturado DOP]]</f>
        <v>1740877.6</v>
      </c>
      <c r="J69" s="17">
        <f>+Tabla1[[#This Row],[Monto Facturado DOP]]-Tabla1[[#This Row],[Monto Pagado DOP]]</f>
        <v>0</v>
      </c>
      <c r="K69" s="15" t="s">
        <v>56</v>
      </c>
      <c r="L69" s="24">
        <f>+Tabla1[[#This Row],[Fecha de Documento]]+15</f>
        <v>45827</v>
      </c>
    </row>
    <row r="70" spans="1:12" s="18" customFormat="1" ht="126" x14ac:dyDescent="0.25">
      <c r="A70" s="16">
        <v>60</v>
      </c>
      <c r="B70" s="15" t="s">
        <v>317</v>
      </c>
      <c r="C70" s="24" t="s">
        <v>109</v>
      </c>
      <c r="D70" s="16">
        <v>5443</v>
      </c>
      <c r="E70" s="24" t="s">
        <v>4</v>
      </c>
      <c r="F70" s="14" t="s">
        <v>83</v>
      </c>
      <c r="G70" s="14" t="s">
        <v>87</v>
      </c>
      <c r="H70" s="17">
        <v>382089.99</v>
      </c>
      <c r="I70" s="17">
        <f>+Tabla1[[#This Row],[Monto Facturado DOP]]</f>
        <v>382089.99</v>
      </c>
      <c r="J70" s="17">
        <f>+Tabla1[[#This Row],[Monto Facturado DOP]]-Tabla1[[#This Row],[Monto Pagado DOP]]</f>
        <v>0</v>
      </c>
      <c r="K70" s="15" t="s">
        <v>56</v>
      </c>
      <c r="L70" s="24">
        <f>+Tabla1[[#This Row],[Fecha de Documento]]+15</f>
        <v>45827</v>
      </c>
    </row>
    <row r="71" spans="1:12" s="18" customFormat="1" ht="94.5" x14ac:dyDescent="0.25">
      <c r="A71" s="16">
        <v>61</v>
      </c>
      <c r="B71" s="15" t="s">
        <v>317</v>
      </c>
      <c r="C71" s="24" t="s">
        <v>97</v>
      </c>
      <c r="D71" s="16">
        <v>5505</v>
      </c>
      <c r="E71" s="24" t="s">
        <v>68</v>
      </c>
      <c r="F71" s="14" t="s">
        <v>22</v>
      </c>
      <c r="G71" s="14" t="s">
        <v>226</v>
      </c>
      <c r="H71" s="17">
        <v>13674</v>
      </c>
      <c r="I71" s="17">
        <f>+Tabla1[[#This Row],[Monto Facturado DOP]]</f>
        <v>13674</v>
      </c>
      <c r="J71" s="17">
        <f>+Tabla1[[#This Row],[Monto Facturado DOP]]-Tabla1[[#This Row],[Monto Pagado DOP]]</f>
        <v>0</v>
      </c>
      <c r="K71" s="15" t="s">
        <v>56</v>
      </c>
      <c r="L71" s="24">
        <f>+Tabla1[[#This Row],[Fecha de Documento]]+15</f>
        <v>45828</v>
      </c>
    </row>
    <row r="72" spans="1:12" s="18" customFormat="1" ht="110.25" x14ac:dyDescent="0.25">
      <c r="A72" s="16">
        <v>62</v>
      </c>
      <c r="B72" s="15" t="s">
        <v>317</v>
      </c>
      <c r="C72" s="24" t="s">
        <v>96</v>
      </c>
      <c r="D72" s="16">
        <v>5711</v>
      </c>
      <c r="E72" s="24" t="s">
        <v>72</v>
      </c>
      <c r="F72" s="14" t="s">
        <v>22</v>
      </c>
      <c r="G72" s="14" t="s">
        <v>227</v>
      </c>
      <c r="H72" s="17">
        <v>6995.01</v>
      </c>
      <c r="I72" s="17">
        <f>+Tabla1[[#This Row],[Monto Facturado DOP]]</f>
        <v>6995.01</v>
      </c>
      <c r="J72" s="17">
        <f>+Tabla1[[#This Row],[Monto Facturado DOP]]-Tabla1[[#This Row],[Monto Pagado DOP]]</f>
        <v>0</v>
      </c>
      <c r="K72" s="15" t="s">
        <v>56</v>
      </c>
      <c r="L72" s="24">
        <f>+Tabla1[[#This Row],[Fecha de Documento]]+15</f>
        <v>45833</v>
      </c>
    </row>
    <row r="73" spans="1:12" s="18" customFormat="1" ht="110.25" x14ac:dyDescent="0.25">
      <c r="A73" s="16">
        <v>63</v>
      </c>
      <c r="B73" s="15" t="s">
        <v>317</v>
      </c>
      <c r="C73" s="24" t="s">
        <v>109</v>
      </c>
      <c r="D73" s="16">
        <v>5435</v>
      </c>
      <c r="E73" s="24" t="s">
        <v>68</v>
      </c>
      <c r="F73" s="14" t="s">
        <v>22</v>
      </c>
      <c r="G73" s="14" t="s">
        <v>228</v>
      </c>
      <c r="H73" s="17">
        <v>23614.16</v>
      </c>
      <c r="I73" s="17">
        <f>+Tabla1[[#This Row],[Monto Facturado DOP]]</f>
        <v>23614.16</v>
      </c>
      <c r="J73" s="17">
        <f>+Tabla1[[#This Row],[Monto Facturado DOP]]-Tabla1[[#This Row],[Monto Pagado DOP]]</f>
        <v>0</v>
      </c>
      <c r="K73" s="15" t="s">
        <v>56</v>
      </c>
      <c r="L73" s="24">
        <f>+Tabla1[[#This Row],[Fecha de Documento]]+15</f>
        <v>45827</v>
      </c>
    </row>
    <row r="74" spans="1:12" s="18" customFormat="1" ht="110.25" x14ac:dyDescent="0.25">
      <c r="A74" s="16">
        <v>64</v>
      </c>
      <c r="B74" s="15" t="s">
        <v>317</v>
      </c>
      <c r="C74" s="24" t="s">
        <v>109</v>
      </c>
      <c r="D74" s="16">
        <v>5435</v>
      </c>
      <c r="E74" s="24" t="s">
        <v>72</v>
      </c>
      <c r="F74" s="14" t="s">
        <v>22</v>
      </c>
      <c r="G74" s="14" t="s">
        <v>228</v>
      </c>
      <c r="H74" s="17">
        <v>21657.72</v>
      </c>
      <c r="I74" s="17">
        <f>+Tabla1[[#This Row],[Monto Facturado DOP]]</f>
        <v>21657.72</v>
      </c>
      <c r="J74" s="17">
        <f>+Tabla1[[#This Row],[Monto Facturado DOP]]-Tabla1[[#This Row],[Monto Pagado DOP]]</f>
        <v>0</v>
      </c>
      <c r="K74" s="15" t="s">
        <v>56</v>
      </c>
      <c r="L74" s="24">
        <f>+Tabla1[[#This Row],[Fecha de Documento]]+15</f>
        <v>45827</v>
      </c>
    </row>
    <row r="75" spans="1:12" s="18" customFormat="1" ht="126" x14ac:dyDescent="0.25">
      <c r="A75" s="16">
        <v>65</v>
      </c>
      <c r="B75" s="15" t="s">
        <v>317</v>
      </c>
      <c r="C75" s="24" t="s">
        <v>118</v>
      </c>
      <c r="D75" s="16">
        <v>6466</v>
      </c>
      <c r="E75" s="24" t="s">
        <v>61</v>
      </c>
      <c r="F75" s="14" t="s">
        <v>136</v>
      </c>
      <c r="G75" s="14" t="s">
        <v>229</v>
      </c>
      <c r="H75" s="17">
        <v>379086.8</v>
      </c>
      <c r="I75" s="17">
        <f>+Tabla1[[#This Row],[Monto Facturado DOP]]</f>
        <v>379086.8</v>
      </c>
      <c r="J75" s="17">
        <f>+Tabla1[[#This Row],[Monto Facturado DOP]]-Tabla1[[#This Row],[Monto Pagado DOP]]</f>
        <v>0</v>
      </c>
      <c r="K75" s="15" t="s">
        <v>56</v>
      </c>
      <c r="L75" s="24">
        <f>+Tabla1[[#This Row],[Fecha de Documento]]+15</f>
        <v>45853</v>
      </c>
    </row>
    <row r="76" spans="1:12" s="18" customFormat="1" ht="126" x14ac:dyDescent="0.25">
      <c r="A76" s="16">
        <v>66</v>
      </c>
      <c r="B76" s="15" t="s">
        <v>317</v>
      </c>
      <c r="C76" s="24" t="s">
        <v>107</v>
      </c>
      <c r="D76" s="16">
        <v>5999</v>
      </c>
      <c r="E76" s="24" t="s">
        <v>9</v>
      </c>
      <c r="F76" s="14" t="s">
        <v>136</v>
      </c>
      <c r="G76" s="14" t="s">
        <v>230</v>
      </c>
      <c r="H76" s="17">
        <v>97745.3</v>
      </c>
      <c r="I76" s="17">
        <f>+Tabla1[[#This Row],[Monto Facturado DOP]]</f>
        <v>97745.3</v>
      </c>
      <c r="J76" s="17">
        <f>+Tabla1[[#This Row],[Monto Facturado DOP]]-Tabla1[[#This Row],[Monto Pagado DOP]]</f>
        <v>0</v>
      </c>
      <c r="K76" s="15" t="s">
        <v>56</v>
      </c>
      <c r="L76" s="24">
        <f>+Tabla1[[#This Row],[Fecha de Documento]]+15</f>
        <v>45840</v>
      </c>
    </row>
    <row r="77" spans="1:12" s="18" customFormat="1" ht="126" x14ac:dyDescent="0.25">
      <c r="A77" s="16">
        <v>67</v>
      </c>
      <c r="B77" s="15" t="s">
        <v>317</v>
      </c>
      <c r="C77" s="24" t="s">
        <v>107</v>
      </c>
      <c r="D77" s="16">
        <v>5999</v>
      </c>
      <c r="E77" s="24" t="s">
        <v>73</v>
      </c>
      <c r="F77" s="14" t="s">
        <v>136</v>
      </c>
      <c r="G77" s="14" t="s">
        <v>230</v>
      </c>
      <c r="H77" s="17">
        <v>194995</v>
      </c>
      <c r="I77" s="17">
        <f>+Tabla1[[#This Row],[Monto Facturado DOP]]</f>
        <v>194995</v>
      </c>
      <c r="J77" s="17">
        <f>+Tabla1[[#This Row],[Monto Facturado DOP]]-Tabla1[[#This Row],[Monto Pagado DOP]]</f>
        <v>0</v>
      </c>
      <c r="K77" s="15" t="s">
        <v>56</v>
      </c>
      <c r="L77" s="24">
        <f>+Tabla1[[#This Row],[Fecha de Documento]]+15</f>
        <v>45840</v>
      </c>
    </row>
    <row r="78" spans="1:12" s="18" customFormat="1" ht="94.5" x14ac:dyDescent="0.25">
      <c r="A78" s="16">
        <v>68</v>
      </c>
      <c r="B78" s="15" t="s">
        <v>317</v>
      </c>
      <c r="C78" s="24" t="s">
        <v>96</v>
      </c>
      <c r="D78" s="16">
        <v>5676</v>
      </c>
      <c r="E78" s="24" t="s">
        <v>73</v>
      </c>
      <c r="F78" s="14" t="s">
        <v>24</v>
      </c>
      <c r="G78" s="14" t="s">
        <v>231</v>
      </c>
      <c r="H78" s="17">
        <v>85000</v>
      </c>
      <c r="I78" s="17">
        <f>+Tabla1[[#This Row],[Monto Facturado DOP]]</f>
        <v>85000</v>
      </c>
      <c r="J78" s="17">
        <f>+Tabla1[[#This Row],[Monto Facturado DOP]]-Tabla1[[#This Row],[Monto Pagado DOP]]</f>
        <v>0</v>
      </c>
      <c r="K78" s="15" t="s">
        <v>56</v>
      </c>
      <c r="L78" s="24">
        <f>+Tabla1[[#This Row],[Fecha de Documento]]+15</f>
        <v>45833</v>
      </c>
    </row>
    <row r="79" spans="1:12" s="18" customFormat="1" ht="126" x14ac:dyDescent="0.25">
      <c r="A79" s="16">
        <v>69</v>
      </c>
      <c r="B79" s="15" t="s">
        <v>317</v>
      </c>
      <c r="C79" s="24" t="s">
        <v>116</v>
      </c>
      <c r="D79" s="16">
        <v>5927</v>
      </c>
      <c r="E79" s="24" t="s">
        <v>103</v>
      </c>
      <c r="F79" s="14" t="s">
        <v>24</v>
      </c>
      <c r="G79" s="14" t="s">
        <v>232</v>
      </c>
      <c r="H79" s="17">
        <v>129100</v>
      </c>
      <c r="I79" s="17">
        <f>+Tabla1[[#This Row],[Monto Facturado DOP]]</f>
        <v>129100</v>
      </c>
      <c r="J79" s="17">
        <f>+Tabla1[[#This Row],[Monto Facturado DOP]]-Tabla1[[#This Row],[Monto Pagado DOP]]</f>
        <v>0</v>
      </c>
      <c r="K79" s="15" t="s">
        <v>56</v>
      </c>
      <c r="L79" s="24">
        <f>+Tabla1[[#This Row],[Fecha de Documento]]+15</f>
        <v>45836</v>
      </c>
    </row>
    <row r="80" spans="1:12" s="18" customFormat="1" ht="141.75" x14ac:dyDescent="0.25">
      <c r="A80" s="16">
        <v>70</v>
      </c>
      <c r="B80" s="15" t="s">
        <v>317</v>
      </c>
      <c r="C80" s="24" t="s">
        <v>116</v>
      </c>
      <c r="D80" s="16">
        <v>5879</v>
      </c>
      <c r="E80" s="24" t="s">
        <v>73</v>
      </c>
      <c r="F80" s="14" t="s">
        <v>24</v>
      </c>
      <c r="G80" s="14" t="s">
        <v>233</v>
      </c>
      <c r="H80" s="17">
        <v>174700</v>
      </c>
      <c r="I80" s="17">
        <f>+Tabla1[[#This Row],[Monto Facturado DOP]]</f>
        <v>174700</v>
      </c>
      <c r="J80" s="17">
        <f>+Tabla1[[#This Row],[Monto Facturado DOP]]-Tabla1[[#This Row],[Monto Pagado DOP]]</f>
        <v>0</v>
      </c>
      <c r="K80" s="15" t="s">
        <v>56</v>
      </c>
      <c r="L80" s="24">
        <f>+Tabla1[[#This Row],[Fecha de Documento]]+15</f>
        <v>45836</v>
      </c>
    </row>
    <row r="81" spans="1:12" s="18" customFormat="1" ht="94.5" x14ac:dyDescent="0.25">
      <c r="A81" s="16">
        <v>71</v>
      </c>
      <c r="B81" s="15" t="s">
        <v>317</v>
      </c>
      <c r="C81" s="24" t="s">
        <v>111</v>
      </c>
      <c r="D81" s="16">
        <v>6066</v>
      </c>
      <c r="E81" s="24" t="s">
        <v>94</v>
      </c>
      <c r="F81" s="14" t="s">
        <v>137</v>
      </c>
      <c r="G81" s="14" t="s">
        <v>234</v>
      </c>
      <c r="H81" s="17">
        <v>153940</v>
      </c>
      <c r="I81" s="17">
        <f>+Tabla1[[#This Row],[Monto Facturado DOP]]</f>
        <v>153940</v>
      </c>
      <c r="J81" s="17">
        <f>+Tabla1[[#This Row],[Monto Facturado DOP]]-Tabla1[[#This Row],[Monto Pagado DOP]]</f>
        <v>0</v>
      </c>
      <c r="K81" s="15" t="s">
        <v>56</v>
      </c>
      <c r="L81" s="24">
        <f>+Tabla1[[#This Row],[Fecha de Documento]]+15</f>
        <v>45841</v>
      </c>
    </row>
    <row r="82" spans="1:12" s="18" customFormat="1" ht="94.5" x14ac:dyDescent="0.25">
      <c r="A82" s="16">
        <v>72</v>
      </c>
      <c r="B82" s="15" t="s">
        <v>317</v>
      </c>
      <c r="C82" s="24" t="s">
        <v>111</v>
      </c>
      <c r="D82" s="16">
        <v>6070</v>
      </c>
      <c r="E82" s="24" t="s">
        <v>68</v>
      </c>
      <c r="F82" s="14" t="s">
        <v>138</v>
      </c>
      <c r="G82" s="14" t="s">
        <v>235</v>
      </c>
      <c r="H82" s="17">
        <v>116796.4</v>
      </c>
      <c r="I82" s="17">
        <f>+Tabla1[[#This Row],[Monto Facturado DOP]]</f>
        <v>116796.4</v>
      </c>
      <c r="J82" s="17">
        <f>+Tabla1[[#This Row],[Monto Facturado DOP]]-Tabla1[[#This Row],[Monto Pagado DOP]]</f>
        <v>0</v>
      </c>
      <c r="K82" s="15" t="s">
        <v>56</v>
      </c>
      <c r="L82" s="24">
        <f>+Tabla1[[#This Row],[Fecha de Documento]]+15</f>
        <v>45841</v>
      </c>
    </row>
    <row r="83" spans="1:12" s="18" customFormat="1" ht="110.25" x14ac:dyDescent="0.25">
      <c r="A83" s="16">
        <v>73</v>
      </c>
      <c r="B83" s="15" t="s">
        <v>317</v>
      </c>
      <c r="C83" s="24" t="s">
        <v>98</v>
      </c>
      <c r="D83" s="16">
        <v>5791</v>
      </c>
      <c r="E83" s="24" t="s">
        <v>71</v>
      </c>
      <c r="F83" s="14" t="s">
        <v>84</v>
      </c>
      <c r="G83" s="14" t="s">
        <v>236</v>
      </c>
      <c r="H83" s="17">
        <v>20655</v>
      </c>
      <c r="I83" s="17">
        <f>+Tabla1[[#This Row],[Monto Facturado DOP]]</f>
        <v>20655</v>
      </c>
      <c r="J83" s="17">
        <f>+Tabla1[[#This Row],[Monto Facturado DOP]]-Tabla1[[#This Row],[Monto Pagado DOP]]</f>
        <v>0</v>
      </c>
      <c r="K83" s="15" t="s">
        <v>56</v>
      </c>
      <c r="L83" s="24">
        <f>+Tabla1[[#This Row],[Fecha de Documento]]+15</f>
        <v>45834</v>
      </c>
    </row>
    <row r="84" spans="1:12" s="18" customFormat="1" ht="110.25" x14ac:dyDescent="0.25">
      <c r="A84" s="16">
        <v>74</v>
      </c>
      <c r="B84" s="15" t="s">
        <v>317</v>
      </c>
      <c r="C84" s="24" t="s">
        <v>98</v>
      </c>
      <c r="D84" s="16">
        <v>5779</v>
      </c>
      <c r="E84" s="24" t="s">
        <v>74</v>
      </c>
      <c r="F84" s="14" t="s">
        <v>139</v>
      </c>
      <c r="G84" s="14" t="s">
        <v>237</v>
      </c>
      <c r="H84" s="17">
        <v>85679.8</v>
      </c>
      <c r="I84" s="17">
        <f>+Tabla1[[#This Row],[Monto Facturado DOP]]</f>
        <v>85679.8</v>
      </c>
      <c r="J84" s="17">
        <f>+Tabla1[[#This Row],[Monto Facturado DOP]]-Tabla1[[#This Row],[Monto Pagado DOP]]</f>
        <v>0</v>
      </c>
      <c r="K84" s="15" t="s">
        <v>56</v>
      </c>
      <c r="L84" s="24">
        <f>+Tabla1[[#This Row],[Fecha de Documento]]+15</f>
        <v>45834</v>
      </c>
    </row>
    <row r="85" spans="1:12" s="18" customFormat="1" ht="126" x14ac:dyDescent="0.25">
      <c r="A85" s="16">
        <v>75</v>
      </c>
      <c r="B85" s="15" t="s">
        <v>317</v>
      </c>
      <c r="C85" s="24" t="s">
        <v>103</v>
      </c>
      <c r="D85" s="16">
        <v>5637</v>
      </c>
      <c r="E85" s="24" t="s">
        <v>72</v>
      </c>
      <c r="F85" s="14" t="s">
        <v>25</v>
      </c>
      <c r="G85" s="14" t="s">
        <v>238</v>
      </c>
      <c r="H85" s="17">
        <v>44250</v>
      </c>
      <c r="I85" s="17">
        <f>+Tabla1[[#This Row],[Monto Facturado DOP]]</f>
        <v>44250</v>
      </c>
      <c r="J85" s="17">
        <f>+Tabla1[[#This Row],[Monto Facturado DOP]]-Tabla1[[#This Row],[Monto Pagado DOP]]</f>
        <v>0</v>
      </c>
      <c r="K85" s="15" t="s">
        <v>56</v>
      </c>
      <c r="L85" s="24">
        <f>+Tabla1[[#This Row],[Fecha de Documento]]+15</f>
        <v>45832</v>
      </c>
    </row>
    <row r="86" spans="1:12" s="18" customFormat="1" ht="126" x14ac:dyDescent="0.25">
      <c r="A86" s="16">
        <v>76</v>
      </c>
      <c r="B86" s="15" t="s">
        <v>317</v>
      </c>
      <c r="C86" s="24" t="s">
        <v>119</v>
      </c>
      <c r="D86" s="16">
        <v>6179</v>
      </c>
      <c r="E86" s="24" t="s">
        <v>109</v>
      </c>
      <c r="F86" s="14" t="s">
        <v>140</v>
      </c>
      <c r="G86" s="14" t="s">
        <v>239</v>
      </c>
      <c r="H86" s="17">
        <v>63720</v>
      </c>
      <c r="I86" s="17">
        <f>+Tabla1[[#This Row],[Monto Facturado DOP]]</f>
        <v>63720</v>
      </c>
      <c r="J86" s="17">
        <f>+Tabla1[[#This Row],[Monto Facturado DOP]]-Tabla1[[#This Row],[Monto Pagado DOP]]</f>
        <v>0</v>
      </c>
      <c r="K86" s="15" t="s">
        <v>56</v>
      </c>
      <c r="L86" s="24">
        <f>+Tabla1[[#This Row],[Fecha de Documento]]+15</f>
        <v>45846</v>
      </c>
    </row>
    <row r="87" spans="1:12" s="18" customFormat="1" ht="94.5" x14ac:dyDescent="0.25">
      <c r="A87" s="16">
        <v>77</v>
      </c>
      <c r="B87" s="15" t="s">
        <v>317</v>
      </c>
      <c r="C87" s="24" t="s">
        <v>95</v>
      </c>
      <c r="D87" s="16">
        <v>6216</v>
      </c>
      <c r="E87" s="24" t="s">
        <v>69</v>
      </c>
      <c r="F87" s="14" t="s">
        <v>141</v>
      </c>
      <c r="G87" s="14" t="s">
        <v>240</v>
      </c>
      <c r="H87" s="17">
        <v>1321305.99</v>
      </c>
      <c r="I87" s="17">
        <f>+Tabla1[[#This Row],[Monto Facturado DOP]]</f>
        <v>1321305.99</v>
      </c>
      <c r="J87" s="17">
        <f>+Tabla1[[#This Row],[Monto Facturado DOP]]-Tabla1[[#This Row],[Monto Pagado DOP]]</f>
        <v>0</v>
      </c>
      <c r="K87" s="15" t="s">
        <v>56</v>
      </c>
      <c r="L87" s="24">
        <f>+Tabla1[[#This Row],[Fecha de Documento]]+15</f>
        <v>45847</v>
      </c>
    </row>
    <row r="88" spans="1:12" s="18" customFormat="1" ht="110.25" x14ac:dyDescent="0.25">
      <c r="A88" s="16">
        <v>78</v>
      </c>
      <c r="B88" s="15" t="s">
        <v>317</v>
      </c>
      <c r="C88" s="24" t="s">
        <v>115</v>
      </c>
      <c r="D88" s="16">
        <v>6272</v>
      </c>
      <c r="E88" s="24" t="s">
        <v>71</v>
      </c>
      <c r="F88" s="14" t="s">
        <v>142</v>
      </c>
      <c r="G88" s="14" t="s">
        <v>241</v>
      </c>
      <c r="H88" s="17">
        <v>908600</v>
      </c>
      <c r="I88" s="17">
        <f>+Tabla1[[#This Row],[Monto Facturado DOP]]</f>
        <v>908600</v>
      </c>
      <c r="J88" s="17">
        <f>+Tabla1[[#This Row],[Monto Facturado DOP]]-Tabla1[[#This Row],[Monto Pagado DOP]]</f>
        <v>0</v>
      </c>
      <c r="K88" s="15" t="s">
        <v>56</v>
      </c>
      <c r="L88" s="24">
        <f>+Tabla1[[#This Row],[Fecha de Documento]]+15</f>
        <v>45848</v>
      </c>
    </row>
    <row r="89" spans="1:12" s="18" customFormat="1" ht="126" x14ac:dyDescent="0.25">
      <c r="A89" s="16">
        <v>79</v>
      </c>
      <c r="B89" s="15" t="s">
        <v>317</v>
      </c>
      <c r="C89" s="24" t="s">
        <v>107</v>
      </c>
      <c r="D89" s="16">
        <v>6033</v>
      </c>
      <c r="E89" s="24" t="s">
        <v>69</v>
      </c>
      <c r="F89" s="14" t="s">
        <v>26</v>
      </c>
      <c r="G89" s="14" t="s">
        <v>242</v>
      </c>
      <c r="H89" s="17">
        <v>81980.62</v>
      </c>
      <c r="I89" s="17">
        <f>+Tabla1[[#This Row],[Monto Facturado DOP]]</f>
        <v>81980.62</v>
      </c>
      <c r="J89" s="17">
        <f>+Tabla1[[#This Row],[Monto Facturado DOP]]-Tabla1[[#This Row],[Monto Pagado DOP]]</f>
        <v>0</v>
      </c>
      <c r="K89" s="15" t="s">
        <v>56</v>
      </c>
      <c r="L89" s="24">
        <f>+Tabla1[[#This Row],[Fecha de Documento]]+15</f>
        <v>45840</v>
      </c>
    </row>
    <row r="90" spans="1:12" s="18" customFormat="1" ht="126" x14ac:dyDescent="0.25">
      <c r="A90" s="16">
        <v>80</v>
      </c>
      <c r="B90" s="15" t="s">
        <v>317</v>
      </c>
      <c r="C90" s="24" t="s">
        <v>107</v>
      </c>
      <c r="D90" s="16">
        <v>6033</v>
      </c>
      <c r="E90" s="24" t="s">
        <v>94</v>
      </c>
      <c r="F90" s="14" t="s">
        <v>26</v>
      </c>
      <c r="G90" s="14" t="s">
        <v>242</v>
      </c>
      <c r="H90" s="17">
        <v>42388.42</v>
      </c>
      <c r="I90" s="17">
        <f>+Tabla1[[#This Row],[Monto Facturado DOP]]</f>
        <v>42388.42</v>
      </c>
      <c r="J90" s="17">
        <f>+Tabla1[[#This Row],[Monto Facturado DOP]]-Tabla1[[#This Row],[Monto Pagado DOP]]</f>
        <v>0</v>
      </c>
      <c r="K90" s="15" t="s">
        <v>56</v>
      </c>
      <c r="L90" s="24">
        <f>+Tabla1[[#This Row],[Fecha de Documento]]+15</f>
        <v>45840</v>
      </c>
    </row>
    <row r="91" spans="1:12" s="18" customFormat="1" ht="110.25" x14ac:dyDescent="0.25">
      <c r="A91" s="16">
        <v>81</v>
      </c>
      <c r="B91" s="15" t="s">
        <v>317</v>
      </c>
      <c r="C91" s="24" t="s">
        <v>116</v>
      </c>
      <c r="D91" s="16">
        <v>5897</v>
      </c>
      <c r="E91" s="24" t="s">
        <v>110</v>
      </c>
      <c r="F91" s="14" t="s">
        <v>143</v>
      </c>
      <c r="G91" s="14" t="s">
        <v>243</v>
      </c>
      <c r="H91" s="17">
        <v>141027.70000000001</v>
      </c>
      <c r="I91" s="17">
        <f>+Tabla1[[#This Row],[Monto Facturado DOP]]</f>
        <v>141027.70000000001</v>
      </c>
      <c r="J91" s="17">
        <f>+Tabla1[[#This Row],[Monto Facturado DOP]]-Tabla1[[#This Row],[Monto Pagado DOP]]</f>
        <v>0</v>
      </c>
      <c r="K91" s="15" t="s">
        <v>56</v>
      </c>
      <c r="L91" s="24">
        <f>+Tabla1[[#This Row],[Fecha de Documento]]+15</f>
        <v>45836</v>
      </c>
    </row>
    <row r="92" spans="1:12" s="18" customFormat="1" ht="110.25" x14ac:dyDescent="0.25">
      <c r="A92" s="16">
        <v>82</v>
      </c>
      <c r="B92" s="15" t="s">
        <v>317</v>
      </c>
      <c r="C92" s="24" t="s">
        <v>116</v>
      </c>
      <c r="D92" s="16">
        <v>5897</v>
      </c>
      <c r="E92" s="24" t="s">
        <v>3</v>
      </c>
      <c r="F92" s="14" t="s">
        <v>143</v>
      </c>
      <c r="G92" s="14" t="s">
        <v>243</v>
      </c>
      <c r="H92" s="17">
        <v>215497.5</v>
      </c>
      <c r="I92" s="17">
        <f>+Tabla1[[#This Row],[Monto Facturado DOP]]</f>
        <v>215497.5</v>
      </c>
      <c r="J92" s="17">
        <f>+Tabla1[[#This Row],[Monto Facturado DOP]]-Tabla1[[#This Row],[Monto Pagado DOP]]</f>
        <v>0</v>
      </c>
      <c r="K92" s="15" t="s">
        <v>56</v>
      </c>
      <c r="L92" s="24">
        <f>+Tabla1[[#This Row],[Fecha de Documento]]+15</f>
        <v>45836</v>
      </c>
    </row>
    <row r="93" spans="1:12" s="18" customFormat="1" ht="110.25" x14ac:dyDescent="0.25">
      <c r="A93" s="16">
        <v>83</v>
      </c>
      <c r="B93" s="15" t="s">
        <v>317</v>
      </c>
      <c r="C93" s="24" t="s">
        <v>116</v>
      </c>
      <c r="D93" s="16">
        <v>5897</v>
      </c>
      <c r="E93" s="24" t="s">
        <v>4</v>
      </c>
      <c r="F93" s="14" t="s">
        <v>143</v>
      </c>
      <c r="G93" s="14" t="s">
        <v>243</v>
      </c>
      <c r="H93" s="17">
        <v>111657.5</v>
      </c>
      <c r="I93" s="17">
        <f>+Tabla1[[#This Row],[Monto Facturado DOP]]</f>
        <v>111657.5</v>
      </c>
      <c r="J93" s="17">
        <f>+Tabla1[[#This Row],[Monto Facturado DOP]]-Tabla1[[#This Row],[Monto Pagado DOP]]</f>
        <v>0</v>
      </c>
      <c r="K93" s="15" t="s">
        <v>56</v>
      </c>
      <c r="L93" s="24">
        <f>+Tabla1[[#This Row],[Fecha de Documento]]+15</f>
        <v>45836</v>
      </c>
    </row>
    <row r="94" spans="1:12" s="18" customFormat="1" ht="110.25" x14ac:dyDescent="0.25">
      <c r="A94" s="16">
        <v>84</v>
      </c>
      <c r="B94" s="15" t="s">
        <v>317</v>
      </c>
      <c r="C94" s="24" t="s">
        <v>116</v>
      </c>
      <c r="D94" s="16">
        <v>5897</v>
      </c>
      <c r="E94" s="24" t="s">
        <v>17</v>
      </c>
      <c r="F94" s="14" t="s">
        <v>143</v>
      </c>
      <c r="G94" s="14" t="s">
        <v>243</v>
      </c>
      <c r="H94" s="17">
        <v>137588</v>
      </c>
      <c r="I94" s="17">
        <f>+Tabla1[[#This Row],[Monto Facturado DOP]]</f>
        <v>137588</v>
      </c>
      <c r="J94" s="17">
        <f>+Tabla1[[#This Row],[Monto Facturado DOP]]-Tabla1[[#This Row],[Monto Pagado DOP]]</f>
        <v>0</v>
      </c>
      <c r="K94" s="15" t="s">
        <v>56</v>
      </c>
      <c r="L94" s="24">
        <f>+Tabla1[[#This Row],[Fecha de Documento]]+15</f>
        <v>45836</v>
      </c>
    </row>
    <row r="95" spans="1:12" s="18" customFormat="1" ht="110.25" x14ac:dyDescent="0.25">
      <c r="A95" s="16">
        <v>85</v>
      </c>
      <c r="B95" s="15" t="s">
        <v>317</v>
      </c>
      <c r="C95" s="24" t="s">
        <v>116</v>
      </c>
      <c r="D95" s="16">
        <v>5897</v>
      </c>
      <c r="E95" s="24" t="s">
        <v>9</v>
      </c>
      <c r="F95" s="14" t="s">
        <v>143</v>
      </c>
      <c r="G95" s="14" t="s">
        <v>243</v>
      </c>
      <c r="H95" s="17">
        <v>22892</v>
      </c>
      <c r="I95" s="17">
        <f>+Tabla1[[#This Row],[Monto Facturado DOP]]</f>
        <v>22892</v>
      </c>
      <c r="J95" s="17">
        <f>+Tabla1[[#This Row],[Monto Facturado DOP]]-Tabla1[[#This Row],[Monto Pagado DOP]]</f>
        <v>0</v>
      </c>
      <c r="K95" s="15" t="s">
        <v>56</v>
      </c>
      <c r="L95" s="24">
        <f>+Tabla1[[#This Row],[Fecha de Documento]]+15</f>
        <v>45836</v>
      </c>
    </row>
    <row r="96" spans="1:12" s="18" customFormat="1" ht="110.25" x14ac:dyDescent="0.25">
      <c r="A96" s="16">
        <v>86</v>
      </c>
      <c r="B96" s="15" t="s">
        <v>317</v>
      </c>
      <c r="C96" s="24" t="s">
        <v>116</v>
      </c>
      <c r="D96" s="16">
        <v>5897</v>
      </c>
      <c r="E96" s="24" t="s">
        <v>23</v>
      </c>
      <c r="F96" s="14" t="s">
        <v>143</v>
      </c>
      <c r="G96" s="14" t="s">
        <v>243</v>
      </c>
      <c r="H96" s="17">
        <v>89060.5</v>
      </c>
      <c r="I96" s="17">
        <f>+Tabla1[[#This Row],[Monto Facturado DOP]]</f>
        <v>89060.5</v>
      </c>
      <c r="J96" s="17">
        <f>+Tabla1[[#This Row],[Monto Facturado DOP]]-Tabla1[[#This Row],[Monto Pagado DOP]]</f>
        <v>0</v>
      </c>
      <c r="K96" s="15" t="s">
        <v>56</v>
      </c>
      <c r="L96" s="24">
        <f>+Tabla1[[#This Row],[Fecha de Documento]]+15</f>
        <v>45836</v>
      </c>
    </row>
    <row r="97" spans="1:12" s="18" customFormat="1" ht="110.25" x14ac:dyDescent="0.25">
      <c r="A97" s="16">
        <v>87</v>
      </c>
      <c r="B97" s="15" t="s">
        <v>317</v>
      </c>
      <c r="C97" s="24" t="s">
        <v>102</v>
      </c>
      <c r="D97" s="16">
        <v>5820</v>
      </c>
      <c r="E97" s="24" t="s">
        <v>71</v>
      </c>
      <c r="F97" s="14" t="s">
        <v>27</v>
      </c>
      <c r="G97" s="14" t="s">
        <v>244</v>
      </c>
      <c r="H97" s="17">
        <v>119787.7</v>
      </c>
      <c r="I97" s="17">
        <f>+Tabla1[[#This Row],[Monto Facturado DOP]]</f>
        <v>119787.7</v>
      </c>
      <c r="J97" s="17">
        <f>+Tabla1[[#This Row],[Monto Facturado DOP]]-Tabla1[[#This Row],[Monto Pagado DOP]]</f>
        <v>0</v>
      </c>
      <c r="K97" s="15" t="s">
        <v>56</v>
      </c>
      <c r="L97" s="24">
        <f>+Tabla1[[#This Row],[Fecha de Documento]]+15</f>
        <v>45835</v>
      </c>
    </row>
    <row r="98" spans="1:12" s="18" customFormat="1" ht="110.25" x14ac:dyDescent="0.25">
      <c r="A98" s="16">
        <v>88</v>
      </c>
      <c r="B98" s="15" t="s">
        <v>317</v>
      </c>
      <c r="C98" s="24" t="s">
        <v>120</v>
      </c>
      <c r="D98" s="16">
        <v>6308</v>
      </c>
      <c r="E98" s="24" t="s">
        <v>109</v>
      </c>
      <c r="F98" s="14" t="s">
        <v>27</v>
      </c>
      <c r="G98" s="14" t="s">
        <v>245</v>
      </c>
      <c r="H98" s="17">
        <v>97131.7</v>
      </c>
      <c r="I98" s="17">
        <f>+Tabla1[[#This Row],[Monto Facturado DOP]]</f>
        <v>97131.7</v>
      </c>
      <c r="J98" s="17">
        <f>+Tabla1[[#This Row],[Monto Facturado DOP]]-Tabla1[[#This Row],[Monto Pagado DOP]]</f>
        <v>0</v>
      </c>
      <c r="K98" s="15" t="s">
        <v>56</v>
      </c>
      <c r="L98" s="24">
        <f>+Tabla1[[#This Row],[Fecha de Documento]]+15</f>
        <v>45849</v>
      </c>
    </row>
    <row r="99" spans="1:12" s="18" customFormat="1" ht="110.25" x14ac:dyDescent="0.25">
      <c r="A99" s="16">
        <v>89</v>
      </c>
      <c r="B99" s="15" t="s">
        <v>317</v>
      </c>
      <c r="C99" s="24" t="s">
        <v>107</v>
      </c>
      <c r="D99" s="16">
        <v>6015</v>
      </c>
      <c r="E99" s="24" t="s">
        <v>73</v>
      </c>
      <c r="F99" s="14" t="s">
        <v>28</v>
      </c>
      <c r="G99" s="14" t="s">
        <v>246</v>
      </c>
      <c r="H99" s="17">
        <v>5600</v>
      </c>
      <c r="I99" s="17">
        <f>+Tabla1[[#This Row],[Monto Facturado DOP]]</f>
        <v>5600</v>
      </c>
      <c r="J99" s="17">
        <f>+Tabla1[[#This Row],[Monto Facturado DOP]]-Tabla1[[#This Row],[Monto Pagado DOP]]</f>
        <v>0</v>
      </c>
      <c r="K99" s="15" t="s">
        <v>56</v>
      </c>
      <c r="L99" s="24">
        <f>+Tabla1[[#This Row],[Fecha de Documento]]+15</f>
        <v>45840</v>
      </c>
    </row>
    <row r="100" spans="1:12" s="18" customFormat="1" ht="110.25" x14ac:dyDescent="0.25">
      <c r="A100" s="16">
        <v>90</v>
      </c>
      <c r="B100" s="15" t="s">
        <v>317</v>
      </c>
      <c r="C100" s="24" t="s">
        <v>107</v>
      </c>
      <c r="D100" s="16">
        <v>6015</v>
      </c>
      <c r="E100" s="24" t="s">
        <v>63</v>
      </c>
      <c r="F100" s="14" t="s">
        <v>28</v>
      </c>
      <c r="G100" s="14" t="s">
        <v>246</v>
      </c>
      <c r="H100" s="17">
        <v>23025</v>
      </c>
      <c r="I100" s="17">
        <f>+Tabla1[[#This Row],[Monto Facturado DOP]]</f>
        <v>23025</v>
      </c>
      <c r="J100" s="17">
        <f>+Tabla1[[#This Row],[Monto Facturado DOP]]-Tabla1[[#This Row],[Monto Pagado DOP]]</f>
        <v>0</v>
      </c>
      <c r="K100" s="15" t="s">
        <v>56</v>
      </c>
      <c r="L100" s="24">
        <f>+Tabla1[[#This Row],[Fecha de Documento]]+15</f>
        <v>45840</v>
      </c>
    </row>
    <row r="101" spans="1:12" s="18" customFormat="1" ht="110.25" x14ac:dyDescent="0.25">
      <c r="A101" s="16">
        <v>91</v>
      </c>
      <c r="B101" s="15" t="s">
        <v>317</v>
      </c>
      <c r="C101" s="24" t="s">
        <v>121</v>
      </c>
      <c r="D101" s="16">
        <v>6381</v>
      </c>
      <c r="E101" s="24" t="s">
        <v>109</v>
      </c>
      <c r="F101" s="14" t="s">
        <v>144</v>
      </c>
      <c r="G101" s="14" t="s">
        <v>247</v>
      </c>
      <c r="H101" s="17">
        <v>448400</v>
      </c>
      <c r="I101" s="17">
        <f>+Tabla1[[#This Row],[Monto Facturado DOP]]</f>
        <v>448400</v>
      </c>
      <c r="J101" s="17">
        <f>+Tabla1[[#This Row],[Monto Facturado DOP]]-Tabla1[[#This Row],[Monto Pagado DOP]]</f>
        <v>0</v>
      </c>
      <c r="K101" s="15" t="s">
        <v>56</v>
      </c>
      <c r="L101" s="24">
        <f>+Tabla1[[#This Row],[Fecha de Documento]]+15</f>
        <v>45850</v>
      </c>
    </row>
    <row r="102" spans="1:12" s="18" customFormat="1" ht="110.25" x14ac:dyDescent="0.25">
      <c r="A102" s="16">
        <v>92</v>
      </c>
      <c r="B102" s="15" t="s">
        <v>317</v>
      </c>
      <c r="C102" s="24" t="s">
        <v>107</v>
      </c>
      <c r="D102" s="16">
        <v>6012</v>
      </c>
      <c r="E102" s="24" t="s">
        <v>99</v>
      </c>
      <c r="F102" s="14" t="s">
        <v>29</v>
      </c>
      <c r="G102" s="14" t="s">
        <v>248</v>
      </c>
      <c r="H102" s="17">
        <v>17813</v>
      </c>
      <c r="I102" s="17">
        <f>+Tabla1[[#This Row],[Monto Facturado DOP]]</f>
        <v>17813</v>
      </c>
      <c r="J102" s="17">
        <f>+Tabla1[[#This Row],[Monto Facturado DOP]]-Tabla1[[#This Row],[Monto Pagado DOP]]</f>
        <v>0</v>
      </c>
      <c r="K102" s="15" t="s">
        <v>56</v>
      </c>
      <c r="L102" s="24">
        <f>+Tabla1[[#This Row],[Fecha de Documento]]+15</f>
        <v>45840</v>
      </c>
    </row>
    <row r="103" spans="1:12" s="18" customFormat="1" ht="94.5" x14ac:dyDescent="0.25">
      <c r="A103" s="16">
        <v>93</v>
      </c>
      <c r="B103" s="15" t="s">
        <v>317</v>
      </c>
      <c r="C103" s="24" t="s">
        <v>121</v>
      </c>
      <c r="D103" s="16">
        <v>6374</v>
      </c>
      <c r="E103" s="24" t="s">
        <v>98</v>
      </c>
      <c r="F103" s="14" t="s">
        <v>29</v>
      </c>
      <c r="G103" s="14" t="s">
        <v>249</v>
      </c>
      <c r="H103" s="17">
        <v>7685</v>
      </c>
      <c r="I103" s="17">
        <f>+Tabla1[[#This Row],[Monto Facturado DOP]]</f>
        <v>7685</v>
      </c>
      <c r="J103" s="17">
        <f>+Tabla1[[#This Row],[Monto Facturado DOP]]-Tabla1[[#This Row],[Monto Pagado DOP]]</f>
        <v>0</v>
      </c>
      <c r="K103" s="15" t="s">
        <v>56</v>
      </c>
      <c r="L103" s="24">
        <f>+Tabla1[[#This Row],[Fecha de Documento]]+15</f>
        <v>45850</v>
      </c>
    </row>
    <row r="104" spans="1:12" s="18" customFormat="1" ht="94.5" x14ac:dyDescent="0.25">
      <c r="A104" s="16">
        <v>94</v>
      </c>
      <c r="B104" s="15" t="s">
        <v>317</v>
      </c>
      <c r="C104" s="24" t="s">
        <v>98</v>
      </c>
      <c r="D104" s="16">
        <v>5772</v>
      </c>
      <c r="E104" s="24" t="s">
        <v>68</v>
      </c>
      <c r="F104" s="14" t="s">
        <v>29</v>
      </c>
      <c r="G104" s="14" t="s">
        <v>250</v>
      </c>
      <c r="H104" s="17">
        <v>19036</v>
      </c>
      <c r="I104" s="17">
        <f>+Tabla1[[#This Row],[Monto Facturado DOP]]</f>
        <v>19036</v>
      </c>
      <c r="J104" s="17">
        <f>+Tabla1[[#This Row],[Monto Facturado DOP]]-Tabla1[[#This Row],[Monto Pagado DOP]]</f>
        <v>0</v>
      </c>
      <c r="K104" s="15" t="s">
        <v>56</v>
      </c>
      <c r="L104" s="24">
        <f>+Tabla1[[#This Row],[Fecha de Documento]]+15</f>
        <v>45834</v>
      </c>
    </row>
    <row r="105" spans="1:12" s="18" customFormat="1" ht="94.5" x14ac:dyDescent="0.25">
      <c r="A105" s="16">
        <v>95</v>
      </c>
      <c r="B105" s="15" t="s">
        <v>317</v>
      </c>
      <c r="C105" s="24" t="s">
        <v>98</v>
      </c>
      <c r="D105" s="16">
        <v>5772</v>
      </c>
      <c r="E105" s="24" t="s">
        <v>72</v>
      </c>
      <c r="F105" s="14" t="s">
        <v>29</v>
      </c>
      <c r="G105" s="14" t="s">
        <v>250</v>
      </c>
      <c r="H105" s="17">
        <v>6250</v>
      </c>
      <c r="I105" s="17">
        <f>+Tabla1[[#This Row],[Monto Facturado DOP]]</f>
        <v>6250</v>
      </c>
      <c r="J105" s="17">
        <f>+Tabla1[[#This Row],[Monto Facturado DOP]]-Tabla1[[#This Row],[Monto Pagado DOP]]</f>
        <v>0</v>
      </c>
      <c r="K105" s="15" t="s">
        <v>56</v>
      </c>
      <c r="L105" s="24">
        <f>+Tabla1[[#This Row],[Fecha de Documento]]+15</f>
        <v>45834</v>
      </c>
    </row>
    <row r="106" spans="1:12" s="18" customFormat="1" ht="141.75" x14ac:dyDescent="0.25">
      <c r="A106" s="16">
        <v>96</v>
      </c>
      <c r="B106" s="15" t="s">
        <v>317</v>
      </c>
      <c r="C106" s="24" t="s">
        <v>98</v>
      </c>
      <c r="D106" s="16">
        <v>5789</v>
      </c>
      <c r="E106" s="24" t="s">
        <v>65</v>
      </c>
      <c r="F106" s="14" t="s">
        <v>145</v>
      </c>
      <c r="G106" s="14" t="s">
        <v>251</v>
      </c>
      <c r="H106" s="17">
        <v>573055.19999999995</v>
      </c>
      <c r="I106" s="17">
        <f>+Tabla1[[#This Row],[Monto Facturado DOP]]</f>
        <v>573055.19999999995</v>
      </c>
      <c r="J106" s="17">
        <f>+Tabla1[[#This Row],[Monto Facturado DOP]]-Tabla1[[#This Row],[Monto Pagado DOP]]</f>
        <v>0</v>
      </c>
      <c r="K106" s="15" t="s">
        <v>56</v>
      </c>
      <c r="L106" s="24">
        <f>+Tabla1[[#This Row],[Fecha de Documento]]+15</f>
        <v>45834</v>
      </c>
    </row>
    <row r="107" spans="1:12" s="18" customFormat="1" ht="110.25" x14ac:dyDescent="0.25">
      <c r="A107" s="16">
        <v>97</v>
      </c>
      <c r="B107" s="15" t="s">
        <v>317</v>
      </c>
      <c r="C107" s="24" t="s">
        <v>101</v>
      </c>
      <c r="D107" s="16">
        <v>5547</v>
      </c>
      <c r="E107" s="24" t="s">
        <v>62</v>
      </c>
      <c r="F107" s="14" t="s">
        <v>30</v>
      </c>
      <c r="G107" s="14" t="s">
        <v>252</v>
      </c>
      <c r="H107" s="17">
        <v>104165</v>
      </c>
      <c r="I107" s="17">
        <f>+Tabla1[[#This Row],[Monto Facturado DOP]]</f>
        <v>104165</v>
      </c>
      <c r="J107" s="17">
        <f>+Tabla1[[#This Row],[Monto Facturado DOP]]-Tabla1[[#This Row],[Monto Pagado DOP]]</f>
        <v>0</v>
      </c>
      <c r="K107" s="15" t="s">
        <v>56</v>
      </c>
      <c r="L107" s="24">
        <f>+Tabla1[[#This Row],[Fecha de Documento]]+15</f>
        <v>45829</v>
      </c>
    </row>
    <row r="108" spans="1:12" s="18" customFormat="1" ht="94.5" x14ac:dyDescent="0.25">
      <c r="A108" s="16">
        <v>98</v>
      </c>
      <c r="B108" s="15" t="s">
        <v>317</v>
      </c>
      <c r="C108" s="24" t="s">
        <v>95</v>
      </c>
      <c r="D108" s="16">
        <v>6251</v>
      </c>
      <c r="E108" s="24" t="s">
        <v>109</v>
      </c>
      <c r="F108" s="14" t="s">
        <v>30</v>
      </c>
      <c r="G108" s="14" t="s">
        <v>253</v>
      </c>
      <c r="H108" s="17">
        <v>106005</v>
      </c>
      <c r="I108" s="17">
        <f>+Tabla1[[#This Row],[Monto Facturado DOP]]</f>
        <v>106005</v>
      </c>
      <c r="J108" s="17">
        <f>+Tabla1[[#This Row],[Monto Facturado DOP]]-Tabla1[[#This Row],[Monto Pagado DOP]]</f>
        <v>0</v>
      </c>
      <c r="K108" s="15" t="s">
        <v>56</v>
      </c>
      <c r="L108" s="24">
        <f>+Tabla1[[#This Row],[Fecha de Documento]]+15</f>
        <v>45847</v>
      </c>
    </row>
    <row r="109" spans="1:12" s="18" customFormat="1" ht="94.5" x14ac:dyDescent="0.25">
      <c r="A109" s="16">
        <v>99</v>
      </c>
      <c r="B109" s="15" t="s">
        <v>317</v>
      </c>
      <c r="C109" s="24" t="s">
        <v>118</v>
      </c>
      <c r="D109" s="16">
        <v>6428</v>
      </c>
      <c r="E109" s="24" t="s">
        <v>109</v>
      </c>
      <c r="F109" s="14" t="s">
        <v>30</v>
      </c>
      <c r="G109" s="14" t="s">
        <v>254</v>
      </c>
      <c r="H109" s="17">
        <v>17120</v>
      </c>
      <c r="I109" s="17">
        <f>+Tabla1[[#This Row],[Monto Facturado DOP]]</f>
        <v>17120</v>
      </c>
      <c r="J109" s="17">
        <f>+Tabla1[[#This Row],[Monto Facturado DOP]]-Tabla1[[#This Row],[Monto Pagado DOP]]</f>
        <v>0</v>
      </c>
      <c r="K109" s="15" t="s">
        <v>56</v>
      </c>
      <c r="L109" s="24">
        <f>+Tabla1[[#This Row],[Fecha de Documento]]+15</f>
        <v>45853</v>
      </c>
    </row>
    <row r="110" spans="1:12" s="18" customFormat="1" ht="157.5" x14ac:dyDescent="0.25">
      <c r="A110" s="16">
        <v>100</v>
      </c>
      <c r="B110" s="15" t="s">
        <v>317</v>
      </c>
      <c r="C110" s="24" t="s">
        <v>120</v>
      </c>
      <c r="D110" s="16">
        <v>6310</v>
      </c>
      <c r="E110" s="24" t="s">
        <v>111</v>
      </c>
      <c r="F110" s="14" t="s">
        <v>146</v>
      </c>
      <c r="G110" s="14" t="s">
        <v>255</v>
      </c>
      <c r="H110" s="17">
        <v>4250000.01</v>
      </c>
      <c r="I110" s="17">
        <f>+Tabla1[[#This Row],[Monto Facturado DOP]]</f>
        <v>4250000.01</v>
      </c>
      <c r="J110" s="17">
        <f>+Tabla1[[#This Row],[Monto Facturado DOP]]-Tabla1[[#This Row],[Monto Pagado DOP]]</f>
        <v>0</v>
      </c>
      <c r="K110" s="15" t="s">
        <v>56</v>
      </c>
      <c r="L110" s="24">
        <f>+Tabla1[[#This Row],[Fecha de Documento]]+15</f>
        <v>45849</v>
      </c>
    </row>
    <row r="111" spans="1:12" s="18" customFormat="1" ht="126" x14ac:dyDescent="0.25">
      <c r="A111" s="16">
        <v>101</v>
      </c>
      <c r="B111" s="15" t="s">
        <v>317</v>
      </c>
      <c r="C111" s="24" t="s">
        <v>118</v>
      </c>
      <c r="D111" s="16">
        <v>6456</v>
      </c>
      <c r="E111" s="24" t="s">
        <v>111</v>
      </c>
      <c r="F111" s="14" t="s">
        <v>146</v>
      </c>
      <c r="G111" s="14" t="s">
        <v>256</v>
      </c>
      <c r="H111" s="17">
        <v>6599362.4000000004</v>
      </c>
      <c r="I111" s="17">
        <f>+Tabla1[[#This Row],[Monto Facturado DOP]]</f>
        <v>6599362.4000000004</v>
      </c>
      <c r="J111" s="17">
        <f>+Tabla1[[#This Row],[Monto Facturado DOP]]-Tabla1[[#This Row],[Monto Pagado DOP]]</f>
        <v>0</v>
      </c>
      <c r="K111" s="15" t="s">
        <v>56</v>
      </c>
      <c r="L111" s="24">
        <f>+Tabla1[[#This Row],[Fecha de Documento]]+15</f>
        <v>45853</v>
      </c>
    </row>
    <row r="112" spans="1:12" s="18" customFormat="1" ht="126" x14ac:dyDescent="0.25">
      <c r="A112" s="16">
        <v>102</v>
      </c>
      <c r="B112" s="15" t="s">
        <v>317</v>
      </c>
      <c r="C112" s="24" t="s">
        <v>107</v>
      </c>
      <c r="D112" s="16">
        <v>6017</v>
      </c>
      <c r="E112" s="24" t="s">
        <v>63</v>
      </c>
      <c r="F112" s="14" t="s">
        <v>147</v>
      </c>
      <c r="G112" s="14" t="s">
        <v>257</v>
      </c>
      <c r="H112" s="17">
        <v>10000</v>
      </c>
      <c r="I112" s="17">
        <f>+Tabla1[[#This Row],[Monto Facturado DOP]]</f>
        <v>10000</v>
      </c>
      <c r="J112" s="17">
        <f>+Tabla1[[#This Row],[Monto Facturado DOP]]-Tabla1[[#This Row],[Monto Pagado DOP]]</f>
        <v>0</v>
      </c>
      <c r="K112" s="15" t="s">
        <v>56</v>
      </c>
      <c r="L112" s="24">
        <f>+Tabla1[[#This Row],[Fecha de Documento]]+15</f>
        <v>45840</v>
      </c>
    </row>
    <row r="113" spans="1:12" s="18" customFormat="1" ht="126" x14ac:dyDescent="0.25">
      <c r="A113" s="16">
        <v>103</v>
      </c>
      <c r="B113" s="15" t="s">
        <v>317</v>
      </c>
      <c r="C113" s="24" t="s">
        <v>103</v>
      </c>
      <c r="D113" s="16">
        <v>5633</v>
      </c>
      <c r="E113" s="24" t="s">
        <v>63</v>
      </c>
      <c r="F113" s="14" t="s">
        <v>147</v>
      </c>
      <c r="G113" s="14" t="s">
        <v>258</v>
      </c>
      <c r="H113" s="17">
        <v>349999.8</v>
      </c>
      <c r="I113" s="17">
        <f>+Tabla1[[#This Row],[Monto Facturado DOP]]</f>
        <v>349999.8</v>
      </c>
      <c r="J113" s="17">
        <f>+Tabla1[[#This Row],[Monto Facturado DOP]]-Tabla1[[#This Row],[Monto Pagado DOP]]</f>
        <v>0</v>
      </c>
      <c r="K113" s="15" t="s">
        <v>56</v>
      </c>
      <c r="L113" s="24">
        <f>+Tabla1[[#This Row],[Fecha de Documento]]+15</f>
        <v>45832</v>
      </c>
    </row>
    <row r="114" spans="1:12" s="18" customFormat="1" ht="126" x14ac:dyDescent="0.25">
      <c r="A114" s="16">
        <v>104</v>
      </c>
      <c r="B114" s="15" t="s">
        <v>317</v>
      </c>
      <c r="C114" s="24" t="s">
        <v>95</v>
      </c>
      <c r="D114" s="16">
        <v>6212</v>
      </c>
      <c r="E114" s="24" t="s">
        <v>104</v>
      </c>
      <c r="F114" s="14" t="s">
        <v>148</v>
      </c>
      <c r="G114" s="14" t="s">
        <v>259</v>
      </c>
      <c r="H114" s="17">
        <v>187620</v>
      </c>
      <c r="I114" s="17">
        <f>+Tabla1[[#This Row],[Monto Facturado DOP]]</f>
        <v>187620</v>
      </c>
      <c r="J114" s="17">
        <f>+Tabla1[[#This Row],[Monto Facturado DOP]]-Tabla1[[#This Row],[Monto Pagado DOP]]</f>
        <v>0</v>
      </c>
      <c r="K114" s="15" t="s">
        <v>56</v>
      </c>
      <c r="L114" s="24">
        <f>+Tabla1[[#This Row],[Fecha de Documento]]+15</f>
        <v>45847</v>
      </c>
    </row>
    <row r="115" spans="1:12" s="18" customFormat="1" ht="110.25" x14ac:dyDescent="0.25">
      <c r="A115" s="16">
        <v>105</v>
      </c>
      <c r="B115" s="15" t="s">
        <v>317</v>
      </c>
      <c r="C115" s="24" t="s">
        <v>121</v>
      </c>
      <c r="D115" s="16">
        <v>6388</v>
      </c>
      <c r="E115" s="24" t="s">
        <v>71</v>
      </c>
      <c r="F115" s="14" t="s">
        <v>149</v>
      </c>
      <c r="G115" s="14" t="s">
        <v>260</v>
      </c>
      <c r="H115" s="17">
        <v>96996</v>
      </c>
      <c r="I115" s="17">
        <f>+Tabla1[[#This Row],[Monto Facturado DOP]]</f>
        <v>96996</v>
      </c>
      <c r="J115" s="17">
        <f>+Tabla1[[#This Row],[Monto Facturado DOP]]-Tabla1[[#This Row],[Monto Pagado DOP]]</f>
        <v>0</v>
      </c>
      <c r="K115" s="15" t="s">
        <v>56</v>
      </c>
      <c r="L115" s="24">
        <f>+Tabla1[[#This Row],[Fecha de Documento]]+15</f>
        <v>45850</v>
      </c>
    </row>
    <row r="116" spans="1:12" s="18" customFormat="1" ht="94.5" x14ac:dyDescent="0.25">
      <c r="A116" s="16">
        <v>106</v>
      </c>
      <c r="B116" s="15" t="s">
        <v>317</v>
      </c>
      <c r="C116" s="24" t="s">
        <v>107</v>
      </c>
      <c r="D116" s="16">
        <v>6003</v>
      </c>
      <c r="E116" s="24" t="s">
        <v>78</v>
      </c>
      <c r="F116" s="14" t="s">
        <v>85</v>
      </c>
      <c r="G116" s="14" t="s">
        <v>261</v>
      </c>
      <c r="H116" s="17">
        <v>17645.54</v>
      </c>
      <c r="I116" s="17">
        <f>+Tabla1[[#This Row],[Monto Facturado DOP]]</f>
        <v>17645.54</v>
      </c>
      <c r="J116" s="17">
        <f>+Tabla1[[#This Row],[Monto Facturado DOP]]-Tabla1[[#This Row],[Monto Pagado DOP]]</f>
        <v>0</v>
      </c>
      <c r="K116" s="15" t="s">
        <v>56</v>
      </c>
      <c r="L116" s="24">
        <f>+Tabla1[[#This Row],[Fecha de Documento]]+15</f>
        <v>45840</v>
      </c>
    </row>
    <row r="117" spans="1:12" s="18" customFormat="1" ht="94.5" x14ac:dyDescent="0.25">
      <c r="A117" s="16">
        <v>107</v>
      </c>
      <c r="B117" s="15" t="s">
        <v>317</v>
      </c>
      <c r="C117" s="24" t="s">
        <v>107</v>
      </c>
      <c r="D117" s="16">
        <v>6003</v>
      </c>
      <c r="E117" s="24" t="s">
        <v>112</v>
      </c>
      <c r="F117" s="14" t="s">
        <v>85</v>
      </c>
      <c r="G117" s="14" t="s">
        <v>261</v>
      </c>
      <c r="H117" s="17">
        <v>17645.54</v>
      </c>
      <c r="I117" s="17">
        <f>+Tabla1[[#This Row],[Monto Facturado DOP]]</f>
        <v>17645.54</v>
      </c>
      <c r="J117" s="17">
        <f>+Tabla1[[#This Row],[Monto Facturado DOP]]-Tabla1[[#This Row],[Monto Pagado DOP]]</f>
        <v>0</v>
      </c>
      <c r="K117" s="15" t="s">
        <v>56</v>
      </c>
      <c r="L117" s="24">
        <f>+Tabla1[[#This Row],[Fecha de Documento]]+15</f>
        <v>45840</v>
      </c>
    </row>
    <row r="118" spans="1:12" s="18" customFormat="1" ht="110.25" x14ac:dyDescent="0.25">
      <c r="A118" s="16">
        <v>108</v>
      </c>
      <c r="B118" s="15" t="s">
        <v>317</v>
      </c>
      <c r="C118" s="24" t="s">
        <v>116</v>
      </c>
      <c r="D118" s="16">
        <v>5888</v>
      </c>
      <c r="E118" s="24" t="s">
        <v>72</v>
      </c>
      <c r="F118" s="14" t="s">
        <v>85</v>
      </c>
      <c r="G118" s="14" t="s">
        <v>262</v>
      </c>
      <c r="H118" s="17">
        <v>16367.74</v>
      </c>
      <c r="I118" s="17">
        <f>+Tabla1[[#This Row],[Monto Facturado DOP]]</f>
        <v>16367.74</v>
      </c>
      <c r="J118" s="17">
        <f>+Tabla1[[#This Row],[Monto Facturado DOP]]-Tabla1[[#This Row],[Monto Pagado DOP]]</f>
        <v>0</v>
      </c>
      <c r="K118" s="15" t="s">
        <v>56</v>
      </c>
      <c r="L118" s="24">
        <f>+Tabla1[[#This Row],[Fecha de Documento]]+15</f>
        <v>45836</v>
      </c>
    </row>
    <row r="119" spans="1:12" s="18" customFormat="1" ht="94.5" x14ac:dyDescent="0.25">
      <c r="A119" s="16">
        <v>109</v>
      </c>
      <c r="B119" s="15" t="s">
        <v>317</v>
      </c>
      <c r="C119" s="24" t="s">
        <v>121</v>
      </c>
      <c r="D119" s="16">
        <v>6392</v>
      </c>
      <c r="E119" s="24" t="s">
        <v>113</v>
      </c>
      <c r="F119" s="14" t="s">
        <v>150</v>
      </c>
      <c r="G119" s="14" t="s">
        <v>263</v>
      </c>
      <c r="H119" s="17">
        <v>134190.78</v>
      </c>
      <c r="I119" s="17">
        <f>+Tabla1[[#This Row],[Monto Facturado DOP]]</f>
        <v>134190.78</v>
      </c>
      <c r="J119" s="17">
        <f>+Tabla1[[#This Row],[Monto Facturado DOP]]-Tabla1[[#This Row],[Monto Pagado DOP]]</f>
        <v>0</v>
      </c>
      <c r="K119" s="15" t="s">
        <v>56</v>
      </c>
      <c r="L119" s="24">
        <f>+Tabla1[[#This Row],[Fecha de Documento]]+15</f>
        <v>45850</v>
      </c>
    </row>
    <row r="120" spans="1:12" s="18" customFormat="1" ht="94.5" x14ac:dyDescent="0.25">
      <c r="A120" s="16">
        <v>110</v>
      </c>
      <c r="B120" s="15" t="s">
        <v>317</v>
      </c>
      <c r="C120" s="24" t="s">
        <v>107</v>
      </c>
      <c r="D120" s="16">
        <v>6010</v>
      </c>
      <c r="E120" s="24" t="s">
        <v>72</v>
      </c>
      <c r="F120" s="14" t="s">
        <v>31</v>
      </c>
      <c r="G120" s="14" t="s">
        <v>264</v>
      </c>
      <c r="H120" s="17">
        <v>145526.88</v>
      </c>
      <c r="I120" s="17">
        <f>+Tabla1[[#This Row],[Monto Facturado DOP]]</f>
        <v>145526.88</v>
      </c>
      <c r="J120" s="17">
        <f>+Tabla1[[#This Row],[Monto Facturado DOP]]-Tabla1[[#This Row],[Monto Pagado DOP]]</f>
        <v>0</v>
      </c>
      <c r="K120" s="15" t="s">
        <v>56</v>
      </c>
      <c r="L120" s="24">
        <f>+Tabla1[[#This Row],[Fecha de Documento]]+15</f>
        <v>45840</v>
      </c>
    </row>
    <row r="121" spans="1:12" s="18" customFormat="1" ht="94.5" x14ac:dyDescent="0.25">
      <c r="A121" s="16">
        <v>111</v>
      </c>
      <c r="B121" s="15" t="s">
        <v>317</v>
      </c>
      <c r="C121" s="24" t="s">
        <v>107</v>
      </c>
      <c r="D121" s="16">
        <v>6010</v>
      </c>
      <c r="E121" s="24" t="s">
        <v>94</v>
      </c>
      <c r="F121" s="14" t="s">
        <v>31</v>
      </c>
      <c r="G121" s="14" t="s">
        <v>264</v>
      </c>
      <c r="H121" s="17">
        <v>168968.41</v>
      </c>
      <c r="I121" s="17">
        <f>+Tabla1[[#This Row],[Monto Facturado DOP]]</f>
        <v>168968.41</v>
      </c>
      <c r="J121" s="17">
        <f>+Tabla1[[#This Row],[Monto Facturado DOP]]-Tabla1[[#This Row],[Monto Pagado DOP]]</f>
        <v>0</v>
      </c>
      <c r="K121" s="15" t="s">
        <v>56</v>
      </c>
      <c r="L121" s="24">
        <f>+Tabla1[[#This Row],[Fecha de Documento]]+15</f>
        <v>45840</v>
      </c>
    </row>
    <row r="122" spans="1:12" s="18" customFormat="1" ht="110.25" x14ac:dyDescent="0.25">
      <c r="A122" s="16">
        <v>112</v>
      </c>
      <c r="B122" s="15" t="s">
        <v>317</v>
      </c>
      <c r="C122" s="24" t="s">
        <v>96</v>
      </c>
      <c r="D122" s="16">
        <v>5700</v>
      </c>
      <c r="E122" s="24" t="s">
        <v>72</v>
      </c>
      <c r="F122" s="14" t="s">
        <v>31</v>
      </c>
      <c r="G122" s="14" t="s">
        <v>265</v>
      </c>
      <c r="H122" s="17">
        <v>54590.26</v>
      </c>
      <c r="I122" s="17">
        <f>+Tabla1[[#This Row],[Monto Facturado DOP]]</f>
        <v>54590.26</v>
      </c>
      <c r="J122" s="17">
        <f>+Tabla1[[#This Row],[Monto Facturado DOP]]-Tabla1[[#This Row],[Monto Pagado DOP]]</f>
        <v>0</v>
      </c>
      <c r="K122" s="15" t="s">
        <v>56</v>
      </c>
      <c r="L122" s="24">
        <f>+Tabla1[[#This Row],[Fecha de Documento]]+15</f>
        <v>45833</v>
      </c>
    </row>
    <row r="123" spans="1:12" s="18" customFormat="1" ht="94.5" x14ac:dyDescent="0.25">
      <c r="A123" s="16">
        <v>113</v>
      </c>
      <c r="B123" s="15" t="s">
        <v>317</v>
      </c>
      <c r="C123" s="24" t="s">
        <v>97</v>
      </c>
      <c r="D123" s="16">
        <v>5499</v>
      </c>
      <c r="E123" s="24" t="s">
        <v>69</v>
      </c>
      <c r="F123" s="14" t="s">
        <v>31</v>
      </c>
      <c r="G123" s="14" t="s">
        <v>266</v>
      </c>
      <c r="H123" s="17">
        <v>24437.5</v>
      </c>
      <c r="I123" s="17">
        <f>+Tabla1[[#This Row],[Monto Facturado DOP]]</f>
        <v>24437.5</v>
      </c>
      <c r="J123" s="17">
        <f>+Tabla1[[#This Row],[Monto Facturado DOP]]-Tabla1[[#This Row],[Monto Pagado DOP]]</f>
        <v>0</v>
      </c>
      <c r="K123" s="15" t="s">
        <v>56</v>
      </c>
      <c r="L123" s="24">
        <f>+Tabla1[[#This Row],[Fecha de Documento]]+15</f>
        <v>45828</v>
      </c>
    </row>
    <row r="124" spans="1:12" s="18" customFormat="1" ht="94.5" x14ac:dyDescent="0.25">
      <c r="A124" s="16">
        <v>114</v>
      </c>
      <c r="B124" s="15" t="s">
        <v>317</v>
      </c>
      <c r="C124" s="24" t="s">
        <v>118</v>
      </c>
      <c r="D124" s="16">
        <v>6443</v>
      </c>
      <c r="E124" s="24" t="s">
        <v>97</v>
      </c>
      <c r="F124" s="14" t="s">
        <v>31</v>
      </c>
      <c r="G124" s="14" t="s">
        <v>267</v>
      </c>
      <c r="H124" s="17">
        <v>39675</v>
      </c>
      <c r="I124" s="17">
        <f>+Tabla1[[#This Row],[Monto Facturado DOP]]</f>
        <v>39675</v>
      </c>
      <c r="J124" s="17">
        <f>+Tabla1[[#This Row],[Monto Facturado DOP]]-Tabla1[[#This Row],[Monto Pagado DOP]]</f>
        <v>0</v>
      </c>
      <c r="K124" s="15" t="s">
        <v>56</v>
      </c>
      <c r="L124" s="24">
        <f>+Tabla1[[#This Row],[Fecha de Documento]]+15</f>
        <v>45853</v>
      </c>
    </row>
    <row r="125" spans="1:12" s="18" customFormat="1" ht="126" x14ac:dyDescent="0.25">
      <c r="A125" s="16">
        <v>115</v>
      </c>
      <c r="B125" s="15" t="s">
        <v>317</v>
      </c>
      <c r="C125" s="24" t="s">
        <v>103</v>
      </c>
      <c r="D125" s="16">
        <v>5622</v>
      </c>
      <c r="E125" s="24" t="s">
        <v>74</v>
      </c>
      <c r="F125" s="14" t="s">
        <v>31</v>
      </c>
      <c r="G125" s="14" t="s">
        <v>268</v>
      </c>
      <c r="H125" s="17">
        <v>162940.78</v>
      </c>
      <c r="I125" s="17">
        <f>+Tabla1[[#This Row],[Monto Facturado DOP]]</f>
        <v>162940.78</v>
      </c>
      <c r="J125" s="17">
        <f>+Tabla1[[#This Row],[Monto Facturado DOP]]-Tabla1[[#This Row],[Monto Pagado DOP]]</f>
        <v>0</v>
      </c>
      <c r="K125" s="15" t="s">
        <v>56</v>
      </c>
      <c r="L125" s="24">
        <f>+Tabla1[[#This Row],[Fecha de Documento]]+15</f>
        <v>45832</v>
      </c>
    </row>
    <row r="126" spans="1:12" s="18" customFormat="1" ht="94.5" x14ac:dyDescent="0.25">
      <c r="A126" s="16">
        <v>116</v>
      </c>
      <c r="B126" s="15" t="s">
        <v>317</v>
      </c>
      <c r="C126" s="24" t="s">
        <v>116</v>
      </c>
      <c r="D126" s="16">
        <v>5902</v>
      </c>
      <c r="E126" s="24" t="s">
        <v>71</v>
      </c>
      <c r="F126" s="14" t="s">
        <v>151</v>
      </c>
      <c r="G126" s="14" t="s">
        <v>269</v>
      </c>
      <c r="H126" s="17">
        <v>53100</v>
      </c>
      <c r="I126" s="17">
        <f>+Tabla1[[#This Row],[Monto Facturado DOP]]</f>
        <v>53100</v>
      </c>
      <c r="J126" s="17">
        <f>+Tabla1[[#This Row],[Monto Facturado DOP]]-Tabla1[[#This Row],[Monto Pagado DOP]]</f>
        <v>0</v>
      </c>
      <c r="K126" s="15" t="s">
        <v>56</v>
      </c>
      <c r="L126" s="24">
        <f>+Tabla1[[#This Row],[Fecha de Documento]]+15</f>
        <v>45836</v>
      </c>
    </row>
    <row r="127" spans="1:12" s="18" customFormat="1" ht="126" x14ac:dyDescent="0.25">
      <c r="A127" s="16">
        <v>117</v>
      </c>
      <c r="B127" s="15" t="s">
        <v>317</v>
      </c>
      <c r="C127" s="24" t="s">
        <v>103</v>
      </c>
      <c r="D127" s="16">
        <v>5635</v>
      </c>
      <c r="E127" s="24" t="s">
        <v>59</v>
      </c>
      <c r="F127" s="14" t="s">
        <v>32</v>
      </c>
      <c r="G127" s="14" t="s">
        <v>270</v>
      </c>
      <c r="H127" s="17">
        <v>184900</v>
      </c>
      <c r="I127" s="17">
        <f>+Tabla1[[#This Row],[Monto Facturado DOP]]</f>
        <v>184900</v>
      </c>
      <c r="J127" s="17">
        <f>+Tabla1[[#This Row],[Monto Facturado DOP]]-Tabla1[[#This Row],[Monto Pagado DOP]]</f>
        <v>0</v>
      </c>
      <c r="K127" s="15" t="s">
        <v>56</v>
      </c>
      <c r="L127" s="24">
        <f>+Tabla1[[#This Row],[Fecha de Documento]]+15</f>
        <v>45832</v>
      </c>
    </row>
    <row r="128" spans="1:12" s="18" customFormat="1" ht="94.5" x14ac:dyDescent="0.25">
      <c r="A128" s="16">
        <v>118</v>
      </c>
      <c r="B128" s="15" t="s">
        <v>317</v>
      </c>
      <c r="C128" s="24" t="s">
        <v>103</v>
      </c>
      <c r="D128" s="16">
        <v>5618</v>
      </c>
      <c r="E128" s="24" t="s">
        <v>59</v>
      </c>
      <c r="F128" s="14" t="s">
        <v>32</v>
      </c>
      <c r="G128" s="14" t="s">
        <v>271</v>
      </c>
      <c r="H128" s="17">
        <v>308750</v>
      </c>
      <c r="I128" s="17">
        <f>+Tabla1[[#This Row],[Monto Facturado DOP]]</f>
        <v>308750</v>
      </c>
      <c r="J128" s="17">
        <f>+Tabla1[[#This Row],[Monto Facturado DOP]]-Tabla1[[#This Row],[Monto Pagado DOP]]</f>
        <v>0</v>
      </c>
      <c r="K128" s="15" t="s">
        <v>56</v>
      </c>
      <c r="L128" s="24">
        <f>+Tabla1[[#This Row],[Fecha de Documento]]+15</f>
        <v>45832</v>
      </c>
    </row>
    <row r="129" spans="1:12" s="18" customFormat="1" ht="94.5" x14ac:dyDescent="0.25">
      <c r="A129" s="16">
        <v>119</v>
      </c>
      <c r="B129" s="15" t="s">
        <v>317</v>
      </c>
      <c r="C129" s="24" t="s">
        <v>94</v>
      </c>
      <c r="D129" s="16">
        <v>5341</v>
      </c>
      <c r="E129" s="24" t="s">
        <v>59</v>
      </c>
      <c r="F129" s="14" t="s">
        <v>32</v>
      </c>
      <c r="G129" s="14" t="s">
        <v>272</v>
      </c>
      <c r="H129" s="17">
        <v>4524</v>
      </c>
      <c r="I129" s="17">
        <f>+Tabla1[[#This Row],[Monto Facturado DOP]]</f>
        <v>4524</v>
      </c>
      <c r="J129" s="17">
        <f>+Tabla1[[#This Row],[Monto Facturado DOP]]-Tabla1[[#This Row],[Monto Pagado DOP]]</f>
        <v>0</v>
      </c>
      <c r="K129" s="15" t="s">
        <v>56</v>
      </c>
      <c r="L129" s="24">
        <f>+Tabla1[[#This Row],[Fecha de Documento]]+15</f>
        <v>45826</v>
      </c>
    </row>
    <row r="130" spans="1:12" s="18" customFormat="1" ht="126" x14ac:dyDescent="0.25">
      <c r="A130" s="16">
        <v>120</v>
      </c>
      <c r="B130" s="15" t="s">
        <v>317</v>
      </c>
      <c r="C130" s="24" t="s">
        <v>99</v>
      </c>
      <c r="D130" s="16">
        <v>5314</v>
      </c>
      <c r="E130" s="24" t="s">
        <v>59</v>
      </c>
      <c r="F130" s="14" t="s">
        <v>32</v>
      </c>
      <c r="G130" s="14" t="s">
        <v>273</v>
      </c>
      <c r="H130" s="17">
        <v>50745.1</v>
      </c>
      <c r="I130" s="17">
        <f>+Tabla1[[#This Row],[Monto Facturado DOP]]</f>
        <v>50745.1</v>
      </c>
      <c r="J130" s="17">
        <f>+Tabla1[[#This Row],[Monto Facturado DOP]]-Tabla1[[#This Row],[Monto Pagado DOP]]</f>
        <v>0</v>
      </c>
      <c r="K130" s="15" t="s">
        <v>56</v>
      </c>
      <c r="L130" s="24">
        <f>+Tabla1[[#This Row],[Fecha de Documento]]+15</f>
        <v>45825</v>
      </c>
    </row>
    <row r="131" spans="1:12" s="18" customFormat="1" ht="126" x14ac:dyDescent="0.25">
      <c r="A131" s="16">
        <v>121</v>
      </c>
      <c r="B131" s="15" t="s">
        <v>317</v>
      </c>
      <c r="C131" s="24" t="s">
        <v>121</v>
      </c>
      <c r="D131" s="16">
        <v>6368</v>
      </c>
      <c r="E131" s="24" t="s">
        <v>98</v>
      </c>
      <c r="F131" s="14" t="s">
        <v>33</v>
      </c>
      <c r="G131" s="14" t="s">
        <v>274</v>
      </c>
      <c r="H131" s="17">
        <v>40000</v>
      </c>
      <c r="I131" s="17">
        <f>+Tabla1[[#This Row],[Monto Facturado DOP]]</f>
        <v>40000</v>
      </c>
      <c r="J131" s="17">
        <f>+Tabla1[[#This Row],[Monto Facturado DOP]]-Tabla1[[#This Row],[Monto Pagado DOP]]</f>
        <v>0</v>
      </c>
      <c r="K131" s="15" t="s">
        <v>56</v>
      </c>
      <c r="L131" s="24">
        <f>+Tabla1[[#This Row],[Fecha de Documento]]+15</f>
        <v>45850</v>
      </c>
    </row>
    <row r="132" spans="1:12" s="18" customFormat="1" ht="110.25" x14ac:dyDescent="0.25">
      <c r="A132" s="16">
        <v>122</v>
      </c>
      <c r="B132" s="15" t="s">
        <v>317</v>
      </c>
      <c r="C132" s="24" t="s">
        <v>98</v>
      </c>
      <c r="D132" s="16">
        <v>5787</v>
      </c>
      <c r="E132" s="24" t="s">
        <v>63</v>
      </c>
      <c r="F132" s="14" t="s">
        <v>34</v>
      </c>
      <c r="G132" s="14" t="s">
        <v>275</v>
      </c>
      <c r="H132" s="17">
        <v>29854</v>
      </c>
      <c r="I132" s="17">
        <f>+Tabla1[[#This Row],[Monto Facturado DOP]]</f>
        <v>29854</v>
      </c>
      <c r="J132" s="17">
        <f>+Tabla1[[#This Row],[Monto Facturado DOP]]-Tabla1[[#This Row],[Monto Pagado DOP]]</f>
        <v>0</v>
      </c>
      <c r="K132" s="15" t="s">
        <v>56</v>
      </c>
      <c r="L132" s="24">
        <f>+Tabla1[[#This Row],[Fecha de Documento]]+15</f>
        <v>45834</v>
      </c>
    </row>
    <row r="133" spans="1:12" s="18" customFormat="1" ht="94.5" x14ac:dyDescent="0.25">
      <c r="A133" s="16">
        <v>123</v>
      </c>
      <c r="B133" s="15" t="s">
        <v>317</v>
      </c>
      <c r="C133" s="24" t="s">
        <v>109</v>
      </c>
      <c r="D133" s="16">
        <v>5417</v>
      </c>
      <c r="E133" s="24" t="s">
        <v>74</v>
      </c>
      <c r="F133" s="14" t="s">
        <v>35</v>
      </c>
      <c r="G133" s="14" t="s">
        <v>276</v>
      </c>
      <c r="H133" s="17">
        <v>39570.53</v>
      </c>
      <c r="I133" s="17">
        <f>+Tabla1[[#This Row],[Monto Facturado DOP]]</f>
        <v>39570.53</v>
      </c>
      <c r="J133" s="17">
        <f>+Tabla1[[#This Row],[Monto Facturado DOP]]-Tabla1[[#This Row],[Monto Pagado DOP]]</f>
        <v>0</v>
      </c>
      <c r="K133" s="15" t="s">
        <v>56</v>
      </c>
      <c r="L133" s="24">
        <f>+Tabla1[[#This Row],[Fecha de Documento]]+15</f>
        <v>45827</v>
      </c>
    </row>
    <row r="134" spans="1:12" s="18" customFormat="1" ht="94.5" x14ac:dyDescent="0.25">
      <c r="A134" s="16">
        <v>124</v>
      </c>
      <c r="B134" s="15" t="s">
        <v>317</v>
      </c>
      <c r="C134" s="24" t="s">
        <v>99</v>
      </c>
      <c r="D134" s="16">
        <v>5297</v>
      </c>
      <c r="E134" s="24" t="s">
        <v>74</v>
      </c>
      <c r="F134" s="14" t="s">
        <v>35</v>
      </c>
      <c r="G134" s="14" t="s">
        <v>277</v>
      </c>
      <c r="H134" s="17">
        <v>47268</v>
      </c>
      <c r="I134" s="17">
        <f>+Tabla1[[#This Row],[Monto Facturado DOP]]</f>
        <v>47268</v>
      </c>
      <c r="J134" s="17">
        <f>+Tabla1[[#This Row],[Monto Facturado DOP]]-Tabla1[[#This Row],[Monto Pagado DOP]]</f>
        <v>0</v>
      </c>
      <c r="K134" s="15" t="s">
        <v>56</v>
      </c>
      <c r="L134" s="24">
        <f>+Tabla1[[#This Row],[Fecha de Documento]]+15</f>
        <v>45825</v>
      </c>
    </row>
    <row r="135" spans="1:12" s="18" customFormat="1" ht="110.25" x14ac:dyDescent="0.25">
      <c r="A135" s="16">
        <v>125</v>
      </c>
      <c r="B135" s="15" t="s">
        <v>317</v>
      </c>
      <c r="C135" s="24" t="s">
        <v>116</v>
      </c>
      <c r="D135" s="16">
        <v>5911</v>
      </c>
      <c r="E135" s="24" t="s">
        <v>64</v>
      </c>
      <c r="F135" s="14" t="s">
        <v>35</v>
      </c>
      <c r="G135" s="14" t="s">
        <v>278</v>
      </c>
      <c r="H135" s="17">
        <v>67311.520000000004</v>
      </c>
      <c r="I135" s="17">
        <f>+Tabla1[[#This Row],[Monto Facturado DOP]]</f>
        <v>67311.520000000004</v>
      </c>
      <c r="J135" s="17">
        <f>+Tabla1[[#This Row],[Monto Facturado DOP]]-Tabla1[[#This Row],[Monto Pagado DOP]]</f>
        <v>0</v>
      </c>
      <c r="K135" s="15" t="s">
        <v>56</v>
      </c>
      <c r="L135" s="24">
        <f>+Tabla1[[#This Row],[Fecha de Documento]]+15</f>
        <v>45836</v>
      </c>
    </row>
    <row r="136" spans="1:12" s="18" customFormat="1" ht="94.5" x14ac:dyDescent="0.25">
      <c r="A136" s="16">
        <v>126</v>
      </c>
      <c r="B136" s="15" t="s">
        <v>317</v>
      </c>
      <c r="C136" s="24" t="s">
        <v>96</v>
      </c>
      <c r="D136" s="16">
        <v>5682</v>
      </c>
      <c r="E136" s="24" t="s">
        <v>71</v>
      </c>
      <c r="F136" s="14" t="s">
        <v>35</v>
      </c>
      <c r="G136" s="14" t="s">
        <v>279</v>
      </c>
      <c r="H136" s="17">
        <v>128731.16</v>
      </c>
      <c r="I136" s="17">
        <f>+Tabla1[[#This Row],[Monto Facturado DOP]]</f>
        <v>128731.16</v>
      </c>
      <c r="J136" s="17">
        <f>+Tabla1[[#This Row],[Monto Facturado DOP]]-Tabla1[[#This Row],[Monto Pagado DOP]]</f>
        <v>0</v>
      </c>
      <c r="K136" s="15" t="s">
        <v>56</v>
      </c>
      <c r="L136" s="24">
        <f>+Tabla1[[#This Row],[Fecha de Documento]]+15</f>
        <v>45833</v>
      </c>
    </row>
    <row r="137" spans="1:12" s="18" customFormat="1" ht="110.25" x14ac:dyDescent="0.25">
      <c r="A137" s="16">
        <v>127</v>
      </c>
      <c r="B137" s="15" t="s">
        <v>317</v>
      </c>
      <c r="C137" s="24" t="s">
        <v>96</v>
      </c>
      <c r="D137" s="16">
        <v>5704</v>
      </c>
      <c r="E137" s="24" t="s">
        <v>71</v>
      </c>
      <c r="F137" s="14" t="s">
        <v>35</v>
      </c>
      <c r="G137" s="14" t="s">
        <v>280</v>
      </c>
      <c r="H137" s="17">
        <v>19024</v>
      </c>
      <c r="I137" s="17">
        <f>+Tabla1[[#This Row],[Monto Facturado DOP]]</f>
        <v>19024</v>
      </c>
      <c r="J137" s="17">
        <f>+Tabla1[[#This Row],[Monto Facturado DOP]]-Tabla1[[#This Row],[Monto Pagado DOP]]</f>
        <v>0</v>
      </c>
      <c r="K137" s="15" t="s">
        <v>56</v>
      </c>
      <c r="L137" s="24">
        <f>+Tabla1[[#This Row],[Fecha de Documento]]+15</f>
        <v>45833</v>
      </c>
    </row>
    <row r="138" spans="1:12" s="18" customFormat="1" ht="94.5" x14ac:dyDescent="0.25">
      <c r="A138" s="16">
        <v>128</v>
      </c>
      <c r="B138" s="15" t="s">
        <v>317</v>
      </c>
      <c r="C138" s="24" t="s">
        <v>96</v>
      </c>
      <c r="D138" s="16">
        <v>5709</v>
      </c>
      <c r="E138" s="24" t="s">
        <v>71</v>
      </c>
      <c r="F138" s="14" t="s">
        <v>35</v>
      </c>
      <c r="G138" s="14" t="s">
        <v>281</v>
      </c>
      <c r="H138" s="17">
        <v>16874</v>
      </c>
      <c r="I138" s="17">
        <f>+Tabla1[[#This Row],[Monto Facturado DOP]]</f>
        <v>16874</v>
      </c>
      <c r="J138" s="17">
        <f>+Tabla1[[#This Row],[Monto Facturado DOP]]-Tabla1[[#This Row],[Monto Pagado DOP]]</f>
        <v>0</v>
      </c>
      <c r="K138" s="15" t="s">
        <v>56</v>
      </c>
      <c r="L138" s="24">
        <f>+Tabla1[[#This Row],[Fecha de Documento]]+15</f>
        <v>45833</v>
      </c>
    </row>
    <row r="139" spans="1:12" s="18" customFormat="1" ht="126" x14ac:dyDescent="0.25">
      <c r="A139" s="16">
        <v>129</v>
      </c>
      <c r="B139" s="15" t="s">
        <v>317</v>
      </c>
      <c r="C139" s="24" t="s">
        <v>102</v>
      </c>
      <c r="D139" s="16">
        <v>5843</v>
      </c>
      <c r="E139" s="24" t="s">
        <v>71</v>
      </c>
      <c r="F139" s="14" t="s">
        <v>35</v>
      </c>
      <c r="G139" s="14" t="s">
        <v>282</v>
      </c>
      <c r="H139" s="17">
        <v>337550.27</v>
      </c>
      <c r="I139" s="17">
        <f>+Tabla1[[#This Row],[Monto Facturado DOP]]</f>
        <v>337550.27</v>
      </c>
      <c r="J139" s="17">
        <f>+Tabla1[[#This Row],[Monto Facturado DOP]]-Tabla1[[#This Row],[Monto Pagado DOP]]</f>
        <v>0</v>
      </c>
      <c r="K139" s="15" t="s">
        <v>56</v>
      </c>
      <c r="L139" s="24">
        <f>+Tabla1[[#This Row],[Fecha de Documento]]+15</f>
        <v>45835</v>
      </c>
    </row>
    <row r="140" spans="1:12" s="18" customFormat="1" ht="94.5" x14ac:dyDescent="0.25">
      <c r="A140" s="16">
        <v>130</v>
      </c>
      <c r="B140" s="15" t="s">
        <v>317</v>
      </c>
      <c r="C140" s="24" t="s">
        <v>116</v>
      </c>
      <c r="D140" s="16">
        <v>5904</v>
      </c>
      <c r="E140" s="24" t="s">
        <v>71</v>
      </c>
      <c r="F140" s="14" t="s">
        <v>35</v>
      </c>
      <c r="G140" s="14" t="s">
        <v>283</v>
      </c>
      <c r="H140" s="17">
        <v>8242.7900000000009</v>
      </c>
      <c r="I140" s="17">
        <f>+Tabla1[[#This Row],[Monto Facturado DOP]]</f>
        <v>8242.7900000000009</v>
      </c>
      <c r="J140" s="17">
        <f>+Tabla1[[#This Row],[Monto Facturado DOP]]-Tabla1[[#This Row],[Monto Pagado DOP]]</f>
        <v>0</v>
      </c>
      <c r="K140" s="15" t="s">
        <v>56</v>
      </c>
      <c r="L140" s="24">
        <f>+Tabla1[[#This Row],[Fecha de Documento]]+15</f>
        <v>45836</v>
      </c>
    </row>
    <row r="141" spans="1:12" s="18" customFormat="1" ht="110.25" x14ac:dyDescent="0.25">
      <c r="A141" s="16">
        <v>131</v>
      </c>
      <c r="B141" s="15" t="s">
        <v>317</v>
      </c>
      <c r="C141" s="24" t="s">
        <v>96</v>
      </c>
      <c r="D141" s="16">
        <v>5707</v>
      </c>
      <c r="E141" s="24" t="s">
        <v>71</v>
      </c>
      <c r="F141" s="14" t="s">
        <v>35</v>
      </c>
      <c r="G141" s="14" t="s">
        <v>284</v>
      </c>
      <c r="H141" s="17">
        <v>30366.9</v>
      </c>
      <c r="I141" s="17">
        <f>+Tabla1[[#This Row],[Monto Facturado DOP]]</f>
        <v>30366.9</v>
      </c>
      <c r="J141" s="17">
        <f>+Tabla1[[#This Row],[Monto Facturado DOP]]-Tabla1[[#This Row],[Monto Pagado DOP]]</f>
        <v>0</v>
      </c>
      <c r="K141" s="15" t="s">
        <v>56</v>
      </c>
      <c r="L141" s="24">
        <f>+Tabla1[[#This Row],[Fecha de Documento]]+15</f>
        <v>45833</v>
      </c>
    </row>
    <row r="142" spans="1:12" s="18" customFormat="1" ht="126" x14ac:dyDescent="0.25">
      <c r="A142" s="16">
        <v>132</v>
      </c>
      <c r="B142" s="15" t="s">
        <v>317</v>
      </c>
      <c r="C142" s="24" t="s">
        <v>116</v>
      </c>
      <c r="D142" s="16">
        <v>5901</v>
      </c>
      <c r="E142" s="24" t="s">
        <v>71</v>
      </c>
      <c r="F142" s="14" t="s">
        <v>35</v>
      </c>
      <c r="G142" s="14" t="s">
        <v>285</v>
      </c>
      <c r="H142" s="17">
        <v>5125</v>
      </c>
      <c r="I142" s="17">
        <f>+Tabla1[[#This Row],[Monto Facturado DOP]]</f>
        <v>5125</v>
      </c>
      <c r="J142" s="17">
        <f>+Tabla1[[#This Row],[Monto Facturado DOP]]-Tabla1[[#This Row],[Monto Pagado DOP]]</f>
        <v>0</v>
      </c>
      <c r="K142" s="15" t="s">
        <v>56</v>
      </c>
      <c r="L142" s="24">
        <f>+Tabla1[[#This Row],[Fecha de Documento]]+15</f>
        <v>45836</v>
      </c>
    </row>
    <row r="143" spans="1:12" s="18" customFormat="1" ht="110.25" x14ac:dyDescent="0.25">
      <c r="A143" s="16">
        <v>133</v>
      </c>
      <c r="B143" s="15" t="s">
        <v>317</v>
      </c>
      <c r="C143" s="24" t="s">
        <v>96</v>
      </c>
      <c r="D143" s="16">
        <v>5702</v>
      </c>
      <c r="E143" s="24" t="s">
        <v>71</v>
      </c>
      <c r="F143" s="14" t="s">
        <v>35</v>
      </c>
      <c r="G143" s="14" t="s">
        <v>286</v>
      </c>
      <c r="H143" s="17">
        <v>48769.4</v>
      </c>
      <c r="I143" s="17">
        <f>+Tabla1[[#This Row],[Monto Facturado DOP]]</f>
        <v>48769.4</v>
      </c>
      <c r="J143" s="17">
        <f>+Tabla1[[#This Row],[Monto Facturado DOP]]-Tabla1[[#This Row],[Monto Pagado DOP]]</f>
        <v>0</v>
      </c>
      <c r="K143" s="15" t="s">
        <v>56</v>
      </c>
      <c r="L143" s="24">
        <f>+Tabla1[[#This Row],[Fecha de Documento]]+15</f>
        <v>45833</v>
      </c>
    </row>
    <row r="144" spans="1:12" s="18" customFormat="1" ht="94.5" x14ac:dyDescent="0.25">
      <c r="A144" s="16">
        <v>134</v>
      </c>
      <c r="B144" s="15" t="s">
        <v>317</v>
      </c>
      <c r="C144" s="24" t="s">
        <v>98</v>
      </c>
      <c r="D144" s="16">
        <v>5774</v>
      </c>
      <c r="E144" s="24" t="s">
        <v>71</v>
      </c>
      <c r="F144" s="14" t="s">
        <v>35</v>
      </c>
      <c r="G144" s="14" t="s">
        <v>287</v>
      </c>
      <c r="H144" s="17">
        <v>56527.17</v>
      </c>
      <c r="I144" s="17">
        <f>+Tabla1[[#This Row],[Monto Facturado DOP]]</f>
        <v>56527.17</v>
      </c>
      <c r="J144" s="17">
        <f>+Tabla1[[#This Row],[Monto Facturado DOP]]-Tabla1[[#This Row],[Monto Pagado DOP]]</f>
        <v>0</v>
      </c>
      <c r="K144" s="15" t="s">
        <v>56</v>
      </c>
      <c r="L144" s="24">
        <f>+Tabla1[[#This Row],[Fecha de Documento]]+15</f>
        <v>45834</v>
      </c>
    </row>
    <row r="145" spans="1:15" s="18" customFormat="1" ht="126" x14ac:dyDescent="0.25">
      <c r="A145" s="16">
        <v>135</v>
      </c>
      <c r="B145" s="15" t="s">
        <v>317</v>
      </c>
      <c r="C145" s="24" t="s">
        <v>109</v>
      </c>
      <c r="D145" s="16">
        <v>5446</v>
      </c>
      <c r="E145" s="24" t="s">
        <v>62</v>
      </c>
      <c r="F145" s="14" t="s">
        <v>35</v>
      </c>
      <c r="G145" s="14" t="s">
        <v>288</v>
      </c>
      <c r="H145" s="17">
        <v>118623.51</v>
      </c>
      <c r="I145" s="17">
        <f>+Tabla1[[#This Row],[Monto Facturado DOP]]</f>
        <v>118623.51</v>
      </c>
      <c r="J145" s="17">
        <f>+Tabla1[[#This Row],[Monto Facturado DOP]]-Tabla1[[#This Row],[Monto Pagado DOP]]</f>
        <v>0</v>
      </c>
      <c r="K145" s="15" t="s">
        <v>56</v>
      </c>
      <c r="L145" s="24">
        <f>+Tabla1[[#This Row],[Fecha de Documento]]+15</f>
        <v>45827</v>
      </c>
    </row>
    <row r="146" spans="1:15" s="18" customFormat="1" ht="94.5" x14ac:dyDescent="0.25">
      <c r="A146" s="16">
        <v>136</v>
      </c>
      <c r="B146" s="15" t="s">
        <v>317</v>
      </c>
      <c r="C146" s="24" t="s">
        <v>94</v>
      </c>
      <c r="D146" s="16">
        <v>5347</v>
      </c>
      <c r="E146" s="24" t="s">
        <v>62</v>
      </c>
      <c r="F146" s="14" t="s">
        <v>35</v>
      </c>
      <c r="G146" s="14" t="s">
        <v>289</v>
      </c>
      <c r="H146" s="17">
        <v>153479.20000000001</v>
      </c>
      <c r="I146" s="17">
        <f>+Tabla1[[#This Row],[Monto Facturado DOP]]</f>
        <v>153479.20000000001</v>
      </c>
      <c r="J146" s="17">
        <f>+Tabla1[[#This Row],[Monto Facturado DOP]]-Tabla1[[#This Row],[Monto Pagado DOP]]</f>
        <v>0</v>
      </c>
      <c r="K146" s="15" t="s">
        <v>56</v>
      </c>
      <c r="L146" s="24">
        <f>+Tabla1[[#This Row],[Fecha de Documento]]+15</f>
        <v>45826</v>
      </c>
    </row>
    <row r="147" spans="1:15" s="18" customFormat="1" ht="110.25" x14ac:dyDescent="0.25">
      <c r="A147" s="16">
        <v>137</v>
      </c>
      <c r="B147" s="15" t="s">
        <v>317</v>
      </c>
      <c r="C147" s="24" t="s">
        <v>121</v>
      </c>
      <c r="D147" s="16">
        <v>6372</v>
      </c>
      <c r="E147" s="24" t="s">
        <v>102</v>
      </c>
      <c r="F147" s="14" t="s">
        <v>35</v>
      </c>
      <c r="G147" s="14" t="s">
        <v>290</v>
      </c>
      <c r="H147" s="17">
        <v>136691.20000000001</v>
      </c>
      <c r="I147" s="17">
        <f>+Tabla1[[#This Row],[Monto Facturado DOP]]</f>
        <v>136691.20000000001</v>
      </c>
      <c r="J147" s="17">
        <f>+Tabla1[[#This Row],[Monto Facturado DOP]]-Tabla1[[#This Row],[Monto Pagado DOP]]</f>
        <v>0</v>
      </c>
      <c r="K147" s="15" t="s">
        <v>56</v>
      </c>
      <c r="L147" s="24">
        <f>+Tabla1[[#This Row],[Fecha de Documento]]+15</f>
        <v>45850</v>
      </c>
    </row>
    <row r="148" spans="1:15" s="18" customFormat="1" ht="94.5" x14ac:dyDescent="0.25">
      <c r="A148" s="16">
        <v>138</v>
      </c>
      <c r="B148" s="15" t="s">
        <v>317</v>
      </c>
      <c r="C148" s="24" t="s">
        <v>121</v>
      </c>
      <c r="D148" s="16">
        <v>6352</v>
      </c>
      <c r="E148" s="24" t="s">
        <v>102</v>
      </c>
      <c r="F148" s="14" t="s">
        <v>35</v>
      </c>
      <c r="G148" s="14" t="s">
        <v>291</v>
      </c>
      <c r="H148" s="17">
        <v>228892.18</v>
      </c>
      <c r="I148" s="17">
        <f>+Tabla1[[#This Row],[Monto Facturado DOP]]</f>
        <v>228892.18</v>
      </c>
      <c r="J148" s="17">
        <f>+Tabla1[[#This Row],[Monto Facturado DOP]]-Tabla1[[#This Row],[Monto Pagado DOP]]</f>
        <v>0</v>
      </c>
      <c r="K148" s="15" t="s">
        <v>56</v>
      </c>
      <c r="L148" s="24">
        <f>+Tabla1[[#This Row],[Fecha de Documento]]+15</f>
        <v>45850</v>
      </c>
    </row>
    <row r="149" spans="1:15" s="18" customFormat="1" ht="110.25" x14ac:dyDescent="0.25">
      <c r="A149" s="16">
        <v>139</v>
      </c>
      <c r="B149" s="15" t="s">
        <v>317</v>
      </c>
      <c r="C149" s="24" t="s">
        <v>121</v>
      </c>
      <c r="D149" s="16">
        <v>6397</v>
      </c>
      <c r="E149" s="24" t="s">
        <v>96</v>
      </c>
      <c r="F149" s="14" t="s">
        <v>152</v>
      </c>
      <c r="G149" s="14" t="s">
        <v>292</v>
      </c>
      <c r="H149" s="17">
        <v>429048</v>
      </c>
      <c r="I149" s="17">
        <f>+Tabla1[[#This Row],[Monto Facturado DOP]]</f>
        <v>429048</v>
      </c>
      <c r="J149" s="17">
        <f>+Tabla1[[#This Row],[Monto Facturado DOP]]-Tabla1[[#This Row],[Monto Pagado DOP]]</f>
        <v>0</v>
      </c>
      <c r="K149" s="15" t="s">
        <v>56</v>
      </c>
      <c r="L149" s="24">
        <f>+Tabla1[[#This Row],[Fecha de Documento]]+15</f>
        <v>45850</v>
      </c>
    </row>
    <row r="150" spans="1:15" s="18" customFormat="1" ht="94.5" x14ac:dyDescent="0.25">
      <c r="A150" s="16">
        <v>140</v>
      </c>
      <c r="B150" s="15" t="s">
        <v>317</v>
      </c>
      <c r="C150" s="24" t="s">
        <v>94</v>
      </c>
      <c r="D150" s="16">
        <v>5350</v>
      </c>
      <c r="E150" s="24" t="s">
        <v>59</v>
      </c>
      <c r="F150" s="14" t="s">
        <v>153</v>
      </c>
      <c r="G150" s="14" t="s">
        <v>293</v>
      </c>
      <c r="H150" s="17">
        <v>29261.64</v>
      </c>
      <c r="I150" s="17">
        <f>+Tabla1[[#This Row],[Monto Facturado DOP]]</f>
        <v>29261.64</v>
      </c>
      <c r="J150" s="17">
        <f>+Tabla1[[#This Row],[Monto Facturado DOP]]-Tabla1[[#This Row],[Monto Pagado DOP]]</f>
        <v>0</v>
      </c>
      <c r="K150" s="15" t="s">
        <v>56</v>
      </c>
      <c r="L150" s="24">
        <f>+Tabla1[[#This Row],[Fecha de Documento]]+15</f>
        <v>45826</v>
      </c>
    </row>
    <row r="151" spans="1:15" s="18" customFormat="1" ht="110.25" x14ac:dyDescent="0.25">
      <c r="A151" s="16">
        <v>141</v>
      </c>
      <c r="B151" s="15" t="s">
        <v>317</v>
      </c>
      <c r="C151" s="24" t="s">
        <v>108</v>
      </c>
      <c r="D151" s="16">
        <v>5948</v>
      </c>
      <c r="E151" s="24" t="s">
        <v>62</v>
      </c>
      <c r="F151" s="14" t="s">
        <v>36</v>
      </c>
      <c r="G151" s="14" t="s">
        <v>294</v>
      </c>
      <c r="H151" s="17">
        <v>17412.88</v>
      </c>
      <c r="I151" s="17">
        <f>+Tabla1[[#This Row],[Monto Facturado DOP]]</f>
        <v>17412.88</v>
      </c>
      <c r="J151" s="17">
        <f>+Tabla1[[#This Row],[Monto Facturado DOP]]-Tabla1[[#This Row],[Monto Pagado DOP]]</f>
        <v>0</v>
      </c>
      <c r="K151" s="15" t="s">
        <v>56</v>
      </c>
      <c r="L151" s="24">
        <f>+Tabla1[[#This Row],[Fecha de Documento]]+15</f>
        <v>45839</v>
      </c>
    </row>
    <row r="152" spans="1:15" s="32" customFormat="1" ht="110.25" x14ac:dyDescent="0.25">
      <c r="A152" s="16">
        <v>142</v>
      </c>
      <c r="B152" s="15" t="s">
        <v>317</v>
      </c>
      <c r="C152" s="24" t="s">
        <v>118</v>
      </c>
      <c r="D152" s="16">
        <v>6460</v>
      </c>
      <c r="E152" s="24" t="s">
        <v>13</v>
      </c>
      <c r="F152" s="14" t="s">
        <v>36</v>
      </c>
      <c r="G152" s="14" t="s">
        <v>295</v>
      </c>
      <c r="H152" s="17">
        <v>133885</v>
      </c>
      <c r="I152" s="17">
        <f>+Tabla1[[#This Row],[Monto Facturado DOP]]</f>
        <v>133885</v>
      </c>
      <c r="J152" s="17">
        <f>+Tabla1[[#This Row],[Monto Facturado DOP]]-Tabla1[[#This Row],[Monto Pagado DOP]]</f>
        <v>0</v>
      </c>
      <c r="K152" s="15" t="s">
        <v>56</v>
      </c>
      <c r="L152" s="24">
        <f>+Tabla1[[#This Row],[Fecha de Documento]]+15</f>
        <v>45853</v>
      </c>
      <c r="O152" s="35"/>
    </row>
    <row r="153" spans="1:15" s="32" customFormat="1" ht="110.25" x14ac:dyDescent="0.25">
      <c r="A153" s="16">
        <v>143</v>
      </c>
      <c r="B153" s="15" t="s">
        <v>317</v>
      </c>
      <c r="C153" s="24" t="s">
        <v>97</v>
      </c>
      <c r="D153" s="16">
        <v>5484</v>
      </c>
      <c r="E153" s="24" t="s">
        <v>79</v>
      </c>
      <c r="F153" s="14" t="s">
        <v>36</v>
      </c>
      <c r="G153" s="14" t="s">
        <v>88</v>
      </c>
      <c r="H153" s="17">
        <v>82823.81</v>
      </c>
      <c r="I153" s="17">
        <f>+Tabla1[[#This Row],[Monto Facturado DOP]]</f>
        <v>82823.81</v>
      </c>
      <c r="J153" s="17">
        <f>+Tabla1[[#This Row],[Monto Facturado DOP]]-Tabla1[[#This Row],[Monto Pagado DOP]]</f>
        <v>0</v>
      </c>
      <c r="K153" s="15" t="s">
        <v>56</v>
      </c>
      <c r="L153" s="24">
        <f>+Tabla1[[#This Row],[Fecha de Documento]]+15</f>
        <v>45828</v>
      </c>
      <c r="O153" s="35"/>
    </row>
    <row r="154" spans="1:15" s="32" customFormat="1" ht="110.25" x14ac:dyDescent="0.25">
      <c r="A154" s="16">
        <v>144</v>
      </c>
      <c r="B154" s="15" t="s">
        <v>317</v>
      </c>
      <c r="C154" s="24" t="s">
        <v>97</v>
      </c>
      <c r="D154" s="16">
        <v>5484</v>
      </c>
      <c r="E154" s="24" t="s">
        <v>114</v>
      </c>
      <c r="F154" s="14" t="s">
        <v>36</v>
      </c>
      <c r="G154" s="14" t="s">
        <v>88</v>
      </c>
      <c r="H154" s="17">
        <v>311423</v>
      </c>
      <c r="I154" s="17">
        <f>+Tabla1[[#This Row],[Monto Facturado DOP]]</f>
        <v>311423</v>
      </c>
      <c r="J154" s="17">
        <f>+Tabla1[[#This Row],[Monto Facturado DOP]]-Tabla1[[#This Row],[Monto Pagado DOP]]</f>
        <v>0</v>
      </c>
      <c r="K154" s="15" t="s">
        <v>56</v>
      </c>
      <c r="L154" s="24">
        <f>+Tabla1[[#This Row],[Fecha de Documento]]+15</f>
        <v>45828</v>
      </c>
      <c r="O154" s="35"/>
    </row>
    <row r="155" spans="1:15" s="32" customFormat="1" ht="110.25" x14ac:dyDescent="0.25">
      <c r="A155" s="16">
        <v>145</v>
      </c>
      <c r="B155" s="15" t="s">
        <v>317</v>
      </c>
      <c r="C155" s="24" t="s">
        <v>120</v>
      </c>
      <c r="D155" s="16">
        <v>6330</v>
      </c>
      <c r="E155" s="24" t="s">
        <v>65</v>
      </c>
      <c r="F155" s="14" t="s">
        <v>154</v>
      </c>
      <c r="G155" s="14" t="s">
        <v>296</v>
      </c>
      <c r="H155" s="17">
        <v>289878.8</v>
      </c>
      <c r="I155" s="17">
        <f>+Tabla1[[#This Row],[Monto Facturado DOP]]</f>
        <v>289878.8</v>
      </c>
      <c r="J155" s="17">
        <f>+Tabla1[[#This Row],[Monto Facturado DOP]]-Tabla1[[#This Row],[Monto Pagado DOP]]</f>
        <v>0</v>
      </c>
      <c r="K155" s="15" t="s">
        <v>56</v>
      </c>
      <c r="L155" s="24">
        <f>+Tabla1[[#This Row],[Fecha de Documento]]+15</f>
        <v>45849</v>
      </c>
      <c r="O155" s="35"/>
    </row>
    <row r="156" spans="1:15" s="32" customFormat="1" ht="141.75" x14ac:dyDescent="0.25">
      <c r="A156" s="16">
        <v>146</v>
      </c>
      <c r="B156" s="15" t="s">
        <v>317</v>
      </c>
      <c r="C156" s="24" t="s">
        <v>118</v>
      </c>
      <c r="D156" s="16">
        <v>6472</v>
      </c>
      <c r="E156" s="24" t="s">
        <v>98</v>
      </c>
      <c r="F156" s="14" t="s">
        <v>155</v>
      </c>
      <c r="G156" s="14" t="s">
        <v>297</v>
      </c>
      <c r="H156" s="17">
        <v>774835.19999999995</v>
      </c>
      <c r="I156" s="17">
        <f>+Tabla1[[#This Row],[Monto Facturado DOP]]</f>
        <v>774835.19999999995</v>
      </c>
      <c r="J156" s="17">
        <f>+Tabla1[[#This Row],[Monto Facturado DOP]]-Tabla1[[#This Row],[Monto Pagado DOP]]</f>
        <v>0</v>
      </c>
      <c r="K156" s="15" t="s">
        <v>56</v>
      </c>
      <c r="L156" s="24">
        <f>+Tabla1[[#This Row],[Fecha de Documento]]+15</f>
        <v>45853</v>
      </c>
      <c r="O156" s="35"/>
    </row>
    <row r="157" spans="1:15" s="32" customFormat="1" ht="126" x14ac:dyDescent="0.25">
      <c r="A157" s="16">
        <v>147</v>
      </c>
      <c r="B157" s="15" t="s">
        <v>317</v>
      </c>
      <c r="C157" s="24" t="s">
        <v>109</v>
      </c>
      <c r="D157" s="16">
        <v>5438</v>
      </c>
      <c r="E157" s="24" t="s">
        <v>67</v>
      </c>
      <c r="F157" s="14" t="s">
        <v>156</v>
      </c>
      <c r="G157" s="14" t="s">
        <v>298</v>
      </c>
      <c r="H157" s="17">
        <v>48370</v>
      </c>
      <c r="I157" s="17">
        <f>+Tabla1[[#This Row],[Monto Facturado DOP]]</f>
        <v>48370</v>
      </c>
      <c r="J157" s="17">
        <f>+Tabla1[[#This Row],[Monto Facturado DOP]]-Tabla1[[#This Row],[Monto Pagado DOP]]</f>
        <v>0</v>
      </c>
      <c r="K157" s="15" t="s">
        <v>56</v>
      </c>
      <c r="L157" s="24">
        <f>+Tabla1[[#This Row],[Fecha de Documento]]+15</f>
        <v>45827</v>
      </c>
      <c r="O157" s="35"/>
    </row>
    <row r="158" spans="1:15" s="32" customFormat="1" ht="94.5" x14ac:dyDescent="0.25">
      <c r="A158" s="16">
        <v>148</v>
      </c>
      <c r="B158" s="15" t="s">
        <v>317</v>
      </c>
      <c r="C158" s="24" t="s">
        <v>96</v>
      </c>
      <c r="D158" s="16">
        <v>5686</v>
      </c>
      <c r="E158" s="24" t="s">
        <v>67</v>
      </c>
      <c r="F158" s="14" t="s">
        <v>156</v>
      </c>
      <c r="G158" s="14" t="s">
        <v>299</v>
      </c>
      <c r="H158" s="17">
        <v>22697.48</v>
      </c>
      <c r="I158" s="17">
        <f>+Tabla1[[#This Row],[Monto Facturado DOP]]</f>
        <v>22697.48</v>
      </c>
      <c r="J158" s="17">
        <f>+Tabla1[[#This Row],[Monto Facturado DOP]]-Tabla1[[#This Row],[Monto Pagado DOP]]</f>
        <v>0</v>
      </c>
      <c r="K158" s="15" t="s">
        <v>56</v>
      </c>
      <c r="L158" s="24">
        <f>+Tabla1[[#This Row],[Fecha de Documento]]+15</f>
        <v>45833</v>
      </c>
      <c r="O158" s="35"/>
    </row>
    <row r="159" spans="1:15" s="32" customFormat="1" ht="110.25" x14ac:dyDescent="0.25">
      <c r="A159" s="16">
        <v>149</v>
      </c>
      <c r="B159" s="15" t="s">
        <v>317</v>
      </c>
      <c r="C159" s="24" t="s">
        <v>96</v>
      </c>
      <c r="D159" s="16">
        <v>5713</v>
      </c>
      <c r="E159" s="24" t="s">
        <v>59</v>
      </c>
      <c r="F159" s="14" t="s">
        <v>157</v>
      </c>
      <c r="G159" s="14" t="s">
        <v>300</v>
      </c>
      <c r="H159" s="17">
        <v>41150.14</v>
      </c>
      <c r="I159" s="17">
        <f>+Tabla1[[#This Row],[Monto Facturado DOP]]</f>
        <v>41150.14</v>
      </c>
      <c r="J159" s="17">
        <f>+Tabla1[[#This Row],[Monto Facturado DOP]]-Tabla1[[#This Row],[Monto Pagado DOP]]</f>
        <v>0</v>
      </c>
      <c r="K159" s="15" t="s">
        <v>56</v>
      </c>
      <c r="L159" s="24">
        <f>+Tabla1[[#This Row],[Fecha de Documento]]+15</f>
        <v>45833</v>
      </c>
      <c r="O159" s="35"/>
    </row>
    <row r="160" spans="1:15" s="32" customFormat="1" ht="126" x14ac:dyDescent="0.25">
      <c r="A160" s="16">
        <v>150</v>
      </c>
      <c r="B160" s="15" t="s">
        <v>317</v>
      </c>
      <c r="C160" s="24" t="s">
        <v>102</v>
      </c>
      <c r="D160" s="16">
        <v>5837</v>
      </c>
      <c r="E160" s="24" t="s">
        <v>109</v>
      </c>
      <c r="F160" s="14" t="s">
        <v>86</v>
      </c>
      <c r="G160" s="14" t="s">
        <v>301</v>
      </c>
      <c r="H160" s="17">
        <v>271400</v>
      </c>
      <c r="I160" s="17">
        <f>+Tabla1[[#This Row],[Monto Facturado DOP]]</f>
        <v>271400</v>
      </c>
      <c r="J160" s="17">
        <f>+Tabla1[[#This Row],[Monto Facturado DOP]]-Tabla1[[#This Row],[Monto Pagado DOP]]</f>
        <v>0</v>
      </c>
      <c r="K160" s="15" t="s">
        <v>56</v>
      </c>
      <c r="L160" s="24">
        <f>+Tabla1[[#This Row],[Fecha de Documento]]+15</f>
        <v>45835</v>
      </c>
      <c r="O160" s="35"/>
    </row>
    <row r="161" spans="1:15" s="32" customFormat="1" ht="94.5" x14ac:dyDescent="0.25">
      <c r="A161" s="16">
        <v>151</v>
      </c>
      <c r="B161" s="15" t="s">
        <v>317</v>
      </c>
      <c r="C161" s="24" t="s">
        <v>103</v>
      </c>
      <c r="D161" s="16">
        <v>5639</v>
      </c>
      <c r="E161" s="24" t="s">
        <v>73</v>
      </c>
      <c r="F161" s="14" t="s">
        <v>37</v>
      </c>
      <c r="G161" s="14" t="s">
        <v>302</v>
      </c>
      <c r="H161" s="17">
        <v>40400</v>
      </c>
      <c r="I161" s="17">
        <f>+Tabla1[[#This Row],[Monto Facturado DOP]]</f>
        <v>40400</v>
      </c>
      <c r="J161" s="17">
        <f>+Tabla1[[#This Row],[Monto Facturado DOP]]-Tabla1[[#This Row],[Monto Pagado DOP]]</f>
        <v>0</v>
      </c>
      <c r="K161" s="15" t="s">
        <v>56</v>
      </c>
      <c r="L161" s="24">
        <f>+Tabla1[[#This Row],[Fecha de Documento]]+15</f>
        <v>45832</v>
      </c>
      <c r="O161" s="35"/>
    </row>
    <row r="162" spans="1:15" s="43" customFormat="1" ht="94.5" x14ac:dyDescent="0.25">
      <c r="A162" s="16">
        <v>152</v>
      </c>
      <c r="B162" s="15" t="s">
        <v>317</v>
      </c>
      <c r="C162" s="24" t="s">
        <v>118</v>
      </c>
      <c r="D162" s="16">
        <v>6449</v>
      </c>
      <c r="E162" s="24" t="s">
        <v>115</v>
      </c>
      <c r="F162" s="14" t="s">
        <v>37</v>
      </c>
      <c r="G162" s="14" t="s">
        <v>303</v>
      </c>
      <c r="H162" s="17">
        <v>40400</v>
      </c>
      <c r="I162" s="17">
        <f>+Tabla1[[#This Row],[Monto Facturado DOP]]</f>
        <v>40400</v>
      </c>
      <c r="J162" s="17">
        <f>+Tabla1[[#This Row],[Monto Facturado DOP]]-Tabla1[[#This Row],[Monto Pagado DOP]]</f>
        <v>0</v>
      </c>
      <c r="K162" s="15" t="s">
        <v>56</v>
      </c>
      <c r="L162" s="24">
        <f>+Tabla1[[#This Row],[Fecha de Documento]]+15</f>
        <v>45853</v>
      </c>
      <c r="O162" s="44"/>
    </row>
    <row r="163" spans="1:15" s="43" customFormat="1" ht="94.5" x14ac:dyDescent="0.25">
      <c r="A163" s="16">
        <v>153</v>
      </c>
      <c r="B163" s="15" t="s">
        <v>317</v>
      </c>
      <c r="C163" s="24" t="s">
        <v>95</v>
      </c>
      <c r="D163" s="16">
        <v>6235</v>
      </c>
      <c r="E163" s="24" t="s">
        <v>116</v>
      </c>
      <c r="F163" s="14" t="s">
        <v>37</v>
      </c>
      <c r="G163" s="14" t="s">
        <v>304</v>
      </c>
      <c r="H163" s="17">
        <v>138953</v>
      </c>
      <c r="I163" s="17">
        <f>+Tabla1[[#This Row],[Monto Facturado DOP]]</f>
        <v>138953</v>
      </c>
      <c r="J163" s="17">
        <f>+Tabla1[[#This Row],[Monto Facturado DOP]]-Tabla1[[#This Row],[Monto Pagado DOP]]</f>
        <v>0</v>
      </c>
      <c r="K163" s="15" t="s">
        <v>56</v>
      </c>
      <c r="L163" s="24">
        <f>+Tabla1[[#This Row],[Fecha de Documento]]+15</f>
        <v>45847</v>
      </c>
      <c r="O163" s="44"/>
    </row>
    <row r="164" spans="1:15" ht="110.25" x14ac:dyDescent="0.25">
      <c r="A164" s="16">
        <v>154</v>
      </c>
      <c r="B164" s="15" t="s">
        <v>317</v>
      </c>
      <c r="C164" s="24" t="s">
        <v>116</v>
      </c>
      <c r="D164" s="16">
        <v>5925</v>
      </c>
      <c r="E164" s="24" t="s">
        <v>109</v>
      </c>
      <c r="F164" s="14" t="s">
        <v>38</v>
      </c>
      <c r="G164" s="14" t="s">
        <v>305</v>
      </c>
      <c r="H164" s="17">
        <v>9204</v>
      </c>
      <c r="I164" s="17">
        <f>+Tabla1[[#This Row],[Monto Facturado DOP]]</f>
        <v>9204</v>
      </c>
      <c r="J164" s="17">
        <f>+Tabla1[[#This Row],[Monto Facturado DOP]]-Tabla1[[#This Row],[Monto Pagado DOP]]</f>
        <v>0</v>
      </c>
      <c r="K164" s="15" t="s">
        <v>56</v>
      </c>
      <c r="L164" s="24">
        <f>+Tabla1[[#This Row],[Fecha de Documento]]+15</f>
        <v>45836</v>
      </c>
    </row>
    <row r="165" spans="1:15" ht="126" x14ac:dyDescent="0.25">
      <c r="A165" s="16">
        <v>155</v>
      </c>
      <c r="B165" s="15" t="s">
        <v>317</v>
      </c>
      <c r="C165" s="24" t="s">
        <v>109</v>
      </c>
      <c r="D165" s="16">
        <v>5425</v>
      </c>
      <c r="E165" s="24" t="s">
        <v>70</v>
      </c>
      <c r="F165" s="14" t="s">
        <v>38</v>
      </c>
      <c r="G165" s="14" t="s">
        <v>306</v>
      </c>
      <c r="H165" s="17">
        <v>17700</v>
      </c>
      <c r="I165" s="17">
        <f>+Tabla1[[#This Row],[Monto Facturado DOP]]</f>
        <v>17700</v>
      </c>
      <c r="J165" s="17">
        <f>+Tabla1[[#This Row],[Monto Facturado DOP]]-Tabla1[[#This Row],[Monto Pagado DOP]]</f>
        <v>0</v>
      </c>
      <c r="K165" s="15" t="s">
        <v>56</v>
      </c>
      <c r="L165" s="24">
        <f>+Tabla1[[#This Row],[Fecha de Documento]]+15</f>
        <v>45827</v>
      </c>
    </row>
    <row r="166" spans="1:15" ht="110.25" x14ac:dyDescent="0.25">
      <c r="A166" s="16">
        <v>156</v>
      </c>
      <c r="B166" s="15" t="s">
        <v>317</v>
      </c>
      <c r="C166" s="24" t="s">
        <v>107</v>
      </c>
      <c r="D166" s="16">
        <v>6007</v>
      </c>
      <c r="E166" s="24" t="s">
        <v>99</v>
      </c>
      <c r="F166" s="14" t="s">
        <v>158</v>
      </c>
      <c r="G166" s="14" t="s">
        <v>307</v>
      </c>
      <c r="H166" s="17">
        <v>73862.100000000006</v>
      </c>
      <c r="I166" s="17">
        <f>+Tabla1[[#This Row],[Monto Facturado DOP]]</f>
        <v>73862.100000000006</v>
      </c>
      <c r="J166" s="17">
        <f>+Tabla1[[#This Row],[Monto Facturado DOP]]-Tabla1[[#This Row],[Monto Pagado DOP]]</f>
        <v>0</v>
      </c>
      <c r="K166" s="15" t="s">
        <v>56</v>
      </c>
      <c r="L166" s="24">
        <f>+Tabla1[[#This Row],[Fecha de Documento]]+15</f>
        <v>45840</v>
      </c>
    </row>
    <row r="167" spans="1:15" ht="94.5" x14ac:dyDescent="0.25">
      <c r="A167" s="16">
        <v>157</v>
      </c>
      <c r="B167" s="15" t="s">
        <v>317</v>
      </c>
      <c r="C167" s="24" t="s">
        <v>109</v>
      </c>
      <c r="D167" s="16">
        <v>5411</v>
      </c>
      <c r="E167" s="24" t="s">
        <v>11</v>
      </c>
      <c r="F167" s="14" t="s">
        <v>159</v>
      </c>
      <c r="G167" s="14" t="s">
        <v>308</v>
      </c>
      <c r="H167" s="17">
        <v>165200</v>
      </c>
      <c r="I167" s="17">
        <f>+Tabla1[[#This Row],[Monto Facturado DOP]]</f>
        <v>165200</v>
      </c>
      <c r="J167" s="17">
        <f>+Tabla1[[#This Row],[Monto Facturado DOP]]-Tabla1[[#This Row],[Monto Pagado DOP]]</f>
        <v>0</v>
      </c>
      <c r="K167" s="15" t="s">
        <v>56</v>
      </c>
      <c r="L167" s="24">
        <f>+Tabla1[[#This Row],[Fecha de Documento]]+15</f>
        <v>45827</v>
      </c>
    </row>
    <row r="168" spans="1:15" ht="78.75" x14ac:dyDescent="0.25">
      <c r="A168" s="16">
        <v>158</v>
      </c>
      <c r="B168" s="15" t="s">
        <v>317</v>
      </c>
      <c r="C168" s="24" t="s">
        <v>118</v>
      </c>
      <c r="D168" s="16">
        <v>6452</v>
      </c>
      <c r="E168" s="24" t="s">
        <v>117</v>
      </c>
      <c r="F168" s="14" t="s">
        <v>160</v>
      </c>
      <c r="G168" s="14" t="s">
        <v>309</v>
      </c>
      <c r="H168" s="17">
        <v>100000</v>
      </c>
      <c r="I168" s="17">
        <f>+Tabla1[[#This Row],[Monto Facturado DOP]]</f>
        <v>100000</v>
      </c>
      <c r="J168" s="17">
        <f>+Tabla1[[#This Row],[Monto Facturado DOP]]-Tabla1[[#This Row],[Monto Pagado DOP]]</f>
        <v>0</v>
      </c>
      <c r="K168" s="15" t="s">
        <v>56</v>
      </c>
      <c r="L168" s="24">
        <f>+Tabla1[[#This Row],[Fecha de Documento]]+15</f>
        <v>45853</v>
      </c>
    </row>
    <row r="169" spans="1:15" ht="141.75" x14ac:dyDescent="0.25">
      <c r="A169" s="16">
        <v>159</v>
      </c>
      <c r="B169" s="15" t="s">
        <v>317</v>
      </c>
      <c r="C169" s="24" t="s">
        <v>107</v>
      </c>
      <c r="D169" s="16">
        <v>5991</v>
      </c>
      <c r="E169" s="24" t="s">
        <v>98</v>
      </c>
      <c r="F169" s="14" t="s">
        <v>161</v>
      </c>
      <c r="G169" s="14" t="s">
        <v>310</v>
      </c>
      <c r="H169" s="17">
        <v>315000</v>
      </c>
      <c r="I169" s="17">
        <f>+Tabla1[[#This Row],[Monto Facturado DOP]]</f>
        <v>315000</v>
      </c>
      <c r="J169" s="17">
        <f>+Tabla1[[#This Row],[Monto Facturado DOP]]-Tabla1[[#This Row],[Monto Pagado DOP]]</f>
        <v>0</v>
      </c>
      <c r="K169" s="15" t="s">
        <v>56</v>
      </c>
      <c r="L169" s="24">
        <f>+Tabla1[[#This Row],[Fecha de Documento]]+15</f>
        <v>45840</v>
      </c>
    </row>
    <row r="170" spans="1:15" ht="94.5" x14ac:dyDescent="0.25">
      <c r="A170" s="16">
        <v>160</v>
      </c>
      <c r="B170" s="15" t="s">
        <v>317</v>
      </c>
      <c r="C170" s="24" t="s">
        <v>111</v>
      </c>
      <c r="D170" s="16">
        <v>6039</v>
      </c>
      <c r="E170" s="24" t="s">
        <v>94</v>
      </c>
      <c r="F170" s="14" t="s">
        <v>39</v>
      </c>
      <c r="G170" s="14" t="s">
        <v>311</v>
      </c>
      <c r="H170" s="17">
        <v>218978.75</v>
      </c>
      <c r="I170" s="17">
        <f>+Tabla1[[#This Row],[Monto Facturado DOP]]</f>
        <v>218978.75</v>
      </c>
      <c r="J170" s="17">
        <f>+Tabla1[[#This Row],[Monto Facturado DOP]]-Tabla1[[#This Row],[Monto Pagado DOP]]</f>
        <v>0</v>
      </c>
      <c r="K170" s="15" t="s">
        <v>56</v>
      </c>
      <c r="L170" s="24">
        <f>+Tabla1[[#This Row],[Fecha de Documento]]+15</f>
        <v>45841</v>
      </c>
    </row>
    <row r="171" spans="1:15" ht="94.5" x14ac:dyDescent="0.25">
      <c r="A171" s="16">
        <v>161</v>
      </c>
      <c r="B171" s="15" t="s">
        <v>317</v>
      </c>
      <c r="C171" s="24" t="s">
        <v>101</v>
      </c>
      <c r="D171" s="16">
        <v>5597</v>
      </c>
      <c r="E171" s="24" t="s">
        <v>65</v>
      </c>
      <c r="F171" s="14" t="s">
        <v>40</v>
      </c>
      <c r="G171" s="14" t="s">
        <v>312</v>
      </c>
      <c r="H171" s="17">
        <v>776095.6</v>
      </c>
      <c r="I171" s="17">
        <f>+Tabla1[[#This Row],[Monto Facturado DOP]]</f>
        <v>776095.6</v>
      </c>
      <c r="J171" s="17">
        <f>+Tabla1[[#This Row],[Monto Facturado DOP]]-Tabla1[[#This Row],[Monto Pagado DOP]]</f>
        <v>0</v>
      </c>
      <c r="K171" s="15" t="s">
        <v>56</v>
      </c>
      <c r="L171" s="24">
        <f>+Tabla1[[#This Row],[Fecha de Documento]]+15</f>
        <v>45829</v>
      </c>
    </row>
    <row r="172" spans="1:15" ht="141.75" x14ac:dyDescent="0.25">
      <c r="A172" s="16">
        <v>162</v>
      </c>
      <c r="B172" s="15" t="s">
        <v>317</v>
      </c>
      <c r="C172" s="24" t="s">
        <v>103</v>
      </c>
      <c r="D172" s="16">
        <v>5631</v>
      </c>
      <c r="E172" s="24" t="s">
        <v>61</v>
      </c>
      <c r="F172" s="14" t="s">
        <v>162</v>
      </c>
      <c r="G172" s="14" t="s">
        <v>313</v>
      </c>
      <c r="H172" s="17">
        <v>20079833</v>
      </c>
      <c r="I172" s="17">
        <f>+Tabla1[[#This Row],[Monto Facturado DOP]]</f>
        <v>20079833</v>
      </c>
      <c r="J172" s="17">
        <f>+Tabla1[[#This Row],[Monto Facturado DOP]]-Tabla1[[#This Row],[Monto Pagado DOP]]</f>
        <v>0</v>
      </c>
      <c r="K172" s="15" t="s">
        <v>56</v>
      </c>
      <c r="L172" s="24">
        <f>+Tabla1[[#This Row],[Fecha de Documento]]+15</f>
        <v>45832</v>
      </c>
    </row>
    <row r="173" spans="1:15" ht="126" x14ac:dyDescent="0.25">
      <c r="A173" s="16">
        <v>163</v>
      </c>
      <c r="B173" s="15" t="s">
        <v>317</v>
      </c>
      <c r="C173" s="24" t="s">
        <v>107</v>
      </c>
      <c r="D173" s="16">
        <v>6005</v>
      </c>
      <c r="E173" s="24" t="s">
        <v>96</v>
      </c>
      <c r="F173" s="14" t="s">
        <v>163</v>
      </c>
      <c r="G173" s="14" t="s">
        <v>314</v>
      </c>
      <c r="H173" s="17">
        <v>209450</v>
      </c>
      <c r="I173" s="17">
        <f>+Tabla1[[#This Row],[Monto Facturado DOP]]</f>
        <v>209450</v>
      </c>
      <c r="J173" s="17">
        <f>+Tabla1[[#This Row],[Monto Facturado DOP]]-Tabla1[[#This Row],[Monto Pagado DOP]]</f>
        <v>0</v>
      </c>
      <c r="K173" s="15" t="s">
        <v>56</v>
      </c>
      <c r="L173" s="24">
        <f>+Tabla1[[#This Row],[Fecha de Documento]]+15</f>
        <v>45840</v>
      </c>
    </row>
    <row r="174" spans="1:15" ht="78.75" x14ac:dyDescent="0.25">
      <c r="A174" s="16">
        <v>164</v>
      </c>
      <c r="B174" s="15" t="s">
        <v>317</v>
      </c>
      <c r="C174" s="24" t="s">
        <v>102</v>
      </c>
      <c r="D174" s="16">
        <v>5853</v>
      </c>
      <c r="E174" s="24" t="s">
        <v>98</v>
      </c>
      <c r="F174" s="14" t="s">
        <v>164</v>
      </c>
      <c r="G174" s="14" t="s">
        <v>315</v>
      </c>
      <c r="H174" s="17">
        <v>28469.040000000001</v>
      </c>
      <c r="I174" s="17">
        <f>+Tabla1[[#This Row],[Monto Facturado DOP]]</f>
        <v>28469.040000000001</v>
      </c>
      <c r="J174" s="17">
        <f>+Tabla1[[#This Row],[Monto Facturado DOP]]-Tabla1[[#This Row],[Monto Pagado DOP]]</f>
        <v>0</v>
      </c>
      <c r="K174" s="15" t="s">
        <v>56</v>
      </c>
      <c r="L174" s="24">
        <f>+Tabla1[[#This Row],[Fecha de Documento]]+15</f>
        <v>45835</v>
      </c>
    </row>
    <row r="175" spans="1:15" ht="126" x14ac:dyDescent="0.25">
      <c r="A175" s="16">
        <v>165</v>
      </c>
      <c r="B175" s="15" t="s">
        <v>317</v>
      </c>
      <c r="C175" s="24" t="s">
        <v>108</v>
      </c>
      <c r="D175" s="16">
        <v>5954</v>
      </c>
      <c r="E175" s="24" t="s">
        <v>102</v>
      </c>
      <c r="F175" s="14" t="s">
        <v>165</v>
      </c>
      <c r="G175" s="14" t="s">
        <v>316</v>
      </c>
      <c r="H175" s="17">
        <v>89000</v>
      </c>
      <c r="I175" s="17">
        <f>+Tabla1[[#This Row],[Monto Facturado DOP]]</f>
        <v>89000</v>
      </c>
      <c r="J175" s="17">
        <f>+Tabla1[[#This Row],[Monto Facturado DOP]]-Tabla1[[#This Row],[Monto Pagado DOP]]</f>
        <v>0</v>
      </c>
      <c r="K175" s="15" t="s">
        <v>56</v>
      </c>
      <c r="L175" s="24">
        <f>+Tabla1[[#This Row],[Fecha de Documento]]+15</f>
        <v>45839</v>
      </c>
    </row>
    <row r="176" spans="1:15" ht="126" x14ac:dyDescent="0.25">
      <c r="A176" s="16">
        <v>166</v>
      </c>
      <c r="B176" s="15" t="s">
        <v>317</v>
      </c>
      <c r="C176" s="24" t="s">
        <v>108</v>
      </c>
      <c r="D176" s="16">
        <v>5954</v>
      </c>
      <c r="E176" s="24" t="s">
        <v>102</v>
      </c>
      <c r="F176" s="14" t="s">
        <v>166</v>
      </c>
      <c r="G176" s="14" t="s">
        <v>316</v>
      </c>
      <c r="H176" s="17">
        <v>136000</v>
      </c>
      <c r="I176" s="17">
        <f>+Tabla1[[#This Row],[Monto Facturado DOP]]</f>
        <v>136000</v>
      </c>
      <c r="J176" s="17">
        <f>+Tabla1[[#This Row],[Monto Facturado DOP]]-Tabla1[[#This Row],[Monto Pagado DOP]]</f>
        <v>0</v>
      </c>
      <c r="K176" s="15" t="s">
        <v>56</v>
      </c>
      <c r="L176" s="24">
        <f>+Tabla1[[#This Row],[Fecha de Documento]]+15</f>
        <v>45839</v>
      </c>
    </row>
    <row r="177" spans="1:12" ht="126" x14ac:dyDescent="0.25">
      <c r="A177" s="16">
        <v>167</v>
      </c>
      <c r="B177" s="15" t="s">
        <v>317</v>
      </c>
      <c r="C177" s="24" t="s">
        <v>108</v>
      </c>
      <c r="D177" s="16">
        <v>5954</v>
      </c>
      <c r="E177" s="24" t="s">
        <v>102</v>
      </c>
      <c r="F177" s="14" t="s">
        <v>167</v>
      </c>
      <c r="G177" s="14" t="s">
        <v>316</v>
      </c>
      <c r="H177" s="17">
        <v>109000</v>
      </c>
      <c r="I177" s="17">
        <f>+Tabla1[[#This Row],[Monto Facturado DOP]]</f>
        <v>109000</v>
      </c>
      <c r="J177" s="17">
        <f>+Tabla1[[#This Row],[Monto Facturado DOP]]-Tabla1[[#This Row],[Monto Pagado DOP]]</f>
        <v>0</v>
      </c>
      <c r="K177" s="15" t="s">
        <v>56</v>
      </c>
      <c r="L177" s="24">
        <f>+Tabla1[[#This Row],[Fecha de Documento]]+15</f>
        <v>45839</v>
      </c>
    </row>
    <row r="178" spans="1:12" ht="126" x14ac:dyDescent="0.25">
      <c r="A178" s="16">
        <v>168</v>
      </c>
      <c r="B178" s="15" t="s">
        <v>317</v>
      </c>
      <c r="C178" s="24" t="s">
        <v>108</v>
      </c>
      <c r="D178" s="16">
        <v>5954</v>
      </c>
      <c r="E178" s="24" t="s">
        <v>102</v>
      </c>
      <c r="F178" s="14" t="s">
        <v>168</v>
      </c>
      <c r="G178" s="14" t="s">
        <v>316</v>
      </c>
      <c r="H178" s="17">
        <v>541000</v>
      </c>
      <c r="I178" s="17">
        <f>+Tabla1[[#This Row],[Monto Facturado DOP]]</f>
        <v>541000</v>
      </c>
      <c r="J178" s="17">
        <f>+Tabla1[[#This Row],[Monto Facturado DOP]]-Tabla1[[#This Row],[Monto Pagado DOP]]</f>
        <v>0</v>
      </c>
      <c r="K178" s="15" t="s">
        <v>56</v>
      </c>
      <c r="L178" s="24">
        <f>+Tabla1[[#This Row],[Fecha de Documento]]+15</f>
        <v>45839</v>
      </c>
    </row>
    <row r="179" spans="1:12" ht="126" x14ac:dyDescent="0.25">
      <c r="A179" s="16">
        <v>169</v>
      </c>
      <c r="B179" s="15" t="s">
        <v>317</v>
      </c>
      <c r="C179" s="24" t="s">
        <v>108</v>
      </c>
      <c r="D179" s="16">
        <v>5954</v>
      </c>
      <c r="E179" s="24" t="s">
        <v>102</v>
      </c>
      <c r="F179" s="14" t="s">
        <v>169</v>
      </c>
      <c r="G179" s="14" t="s">
        <v>316</v>
      </c>
      <c r="H179" s="17">
        <v>104000</v>
      </c>
      <c r="I179" s="17">
        <f>+Tabla1[[#This Row],[Monto Facturado DOP]]</f>
        <v>104000</v>
      </c>
      <c r="J179" s="17">
        <f>+Tabla1[[#This Row],[Monto Facturado DOP]]-Tabla1[[#This Row],[Monto Pagado DOP]]</f>
        <v>0</v>
      </c>
      <c r="K179" s="15" t="s">
        <v>56</v>
      </c>
      <c r="L179" s="24">
        <f>+Tabla1[[#This Row],[Fecha de Documento]]+15</f>
        <v>45839</v>
      </c>
    </row>
    <row r="180" spans="1:12" ht="126" x14ac:dyDescent="0.25">
      <c r="A180" s="16">
        <v>170</v>
      </c>
      <c r="B180" s="15" t="s">
        <v>317</v>
      </c>
      <c r="C180" s="24" t="s">
        <v>108</v>
      </c>
      <c r="D180" s="16">
        <v>5954</v>
      </c>
      <c r="E180" s="24" t="s">
        <v>102</v>
      </c>
      <c r="F180" s="14" t="s">
        <v>170</v>
      </c>
      <c r="G180" s="14" t="s">
        <v>316</v>
      </c>
      <c r="H180" s="17">
        <v>248000</v>
      </c>
      <c r="I180" s="17">
        <f>+Tabla1[[#This Row],[Monto Facturado DOP]]</f>
        <v>248000</v>
      </c>
      <c r="J180" s="17">
        <f>+Tabla1[[#This Row],[Monto Facturado DOP]]-Tabla1[[#This Row],[Monto Pagado DOP]]</f>
        <v>0</v>
      </c>
      <c r="K180" s="15" t="s">
        <v>56</v>
      </c>
      <c r="L180" s="24">
        <f>+Tabla1[[#This Row],[Fecha de Documento]]+15</f>
        <v>45839</v>
      </c>
    </row>
    <row r="181" spans="1:12" ht="126" x14ac:dyDescent="0.25">
      <c r="A181" s="16">
        <v>171</v>
      </c>
      <c r="B181" s="15" t="s">
        <v>317</v>
      </c>
      <c r="C181" s="24" t="s">
        <v>108</v>
      </c>
      <c r="D181" s="16">
        <v>5954</v>
      </c>
      <c r="E181" s="24" t="s">
        <v>102</v>
      </c>
      <c r="F181" s="14" t="s">
        <v>171</v>
      </c>
      <c r="G181" s="14" t="s">
        <v>316</v>
      </c>
      <c r="H181" s="17">
        <v>35000</v>
      </c>
      <c r="I181" s="17">
        <f>+Tabla1[[#This Row],[Monto Facturado DOP]]</f>
        <v>35000</v>
      </c>
      <c r="J181" s="17">
        <f>+Tabla1[[#This Row],[Monto Facturado DOP]]-Tabla1[[#This Row],[Monto Pagado DOP]]</f>
        <v>0</v>
      </c>
      <c r="K181" s="15" t="s">
        <v>56</v>
      </c>
      <c r="L181" s="24">
        <f>+Tabla1[[#This Row],[Fecha de Documento]]+15</f>
        <v>45839</v>
      </c>
    </row>
    <row r="182" spans="1:12" ht="126" x14ac:dyDescent="0.25">
      <c r="A182" s="16">
        <v>172</v>
      </c>
      <c r="B182" s="15" t="s">
        <v>317</v>
      </c>
      <c r="C182" s="24" t="s">
        <v>108</v>
      </c>
      <c r="D182" s="16">
        <v>5954</v>
      </c>
      <c r="E182" s="24" t="s">
        <v>102</v>
      </c>
      <c r="F182" s="14" t="s">
        <v>172</v>
      </c>
      <c r="G182" s="14" t="s">
        <v>316</v>
      </c>
      <c r="H182" s="17">
        <v>15000</v>
      </c>
      <c r="I182" s="17">
        <f>+Tabla1[[#This Row],[Monto Facturado DOP]]</f>
        <v>15000</v>
      </c>
      <c r="J182" s="17">
        <f>+Tabla1[[#This Row],[Monto Facturado DOP]]-Tabla1[[#This Row],[Monto Pagado DOP]]</f>
        <v>0</v>
      </c>
      <c r="K182" s="15" t="s">
        <v>56</v>
      </c>
      <c r="L182" s="24">
        <f>+Tabla1[[#This Row],[Fecha de Documento]]+15</f>
        <v>45839</v>
      </c>
    </row>
    <row r="183" spans="1:12" ht="126" x14ac:dyDescent="0.25">
      <c r="A183" s="16">
        <v>173</v>
      </c>
      <c r="B183" s="15" t="s">
        <v>317</v>
      </c>
      <c r="C183" s="24" t="s">
        <v>108</v>
      </c>
      <c r="D183" s="16">
        <v>5954</v>
      </c>
      <c r="E183" s="24" t="s">
        <v>102</v>
      </c>
      <c r="F183" s="14" t="s">
        <v>173</v>
      </c>
      <c r="G183" s="14" t="s">
        <v>316</v>
      </c>
      <c r="H183" s="17">
        <v>17000</v>
      </c>
      <c r="I183" s="17">
        <f>+Tabla1[[#This Row],[Monto Facturado DOP]]</f>
        <v>17000</v>
      </c>
      <c r="J183" s="17">
        <f>+Tabla1[[#This Row],[Monto Facturado DOP]]-Tabla1[[#This Row],[Monto Pagado DOP]]</f>
        <v>0</v>
      </c>
      <c r="K183" s="15" t="s">
        <v>56</v>
      </c>
      <c r="L183" s="24">
        <f>+Tabla1[[#This Row],[Fecha de Documento]]+15</f>
        <v>45839</v>
      </c>
    </row>
    <row r="184" spans="1:12" ht="126" x14ac:dyDescent="0.25">
      <c r="A184" s="16">
        <v>174</v>
      </c>
      <c r="B184" s="15" t="s">
        <v>317</v>
      </c>
      <c r="C184" s="24" t="s">
        <v>108</v>
      </c>
      <c r="D184" s="16">
        <v>5954</v>
      </c>
      <c r="E184" s="24" t="s">
        <v>102</v>
      </c>
      <c r="F184" s="14" t="s">
        <v>174</v>
      </c>
      <c r="G184" s="14" t="s">
        <v>316</v>
      </c>
      <c r="H184" s="17">
        <v>73000</v>
      </c>
      <c r="I184" s="17">
        <f>+Tabla1[[#This Row],[Monto Facturado DOP]]</f>
        <v>73000</v>
      </c>
      <c r="J184" s="17">
        <f>+Tabla1[[#This Row],[Monto Facturado DOP]]-Tabla1[[#This Row],[Monto Pagado DOP]]</f>
        <v>0</v>
      </c>
      <c r="K184" s="15" t="s">
        <v>56</v>
      </c>
      <c r="L184" s="24">
        <f>+Tabla1[[#This Row],[Fecha de Documento]]+15</f>
        <v>45839</v>
      </c>
    </row>
    <row r="185" spans="1:12" ht="47.25" x14ac:dyDescent="0.25">
      <c r="A185" s="16">
        <v>175</v>
      </c>
      <c r="B185" s="15" t="s">
        <v>57</v>
      </c>
      <c r="C185" s="24">
        <v>45810</v>
      </c>
      <c r="D185" s="16" t="s">
        <v>318</v>
      </c>
      <c r="E185" s="24" t="s">
        <v>58</v>
      </c>
      <c r="F185" s="14" t="s">
        <v>321</v>
      </c>
      <c r="G185" s="14" t="s">
        <v>322</v>
      </c>
      <c r="H185" s="17">
        <v>28905.01</v>
      </c>
      <c r="I185" s="17">
        <f>+Tabla1[[#This Row],[Monto Facturado DOP]]</f>
        <v>28905.01</v>
      </c>
      <c r="J185" s="17">
        <f>+Tabla1[[#This Row],[Monto Facturado DOP]]-Tabla1[[#This Row],[Monto Pagado DOP]]</f>
        <v>0</v>
      </c>
      <c r="K185" s="15" t="s">
        <v>56</v>
      </c>
      <c r="L185" s="24">
        <f>+Tabla1[[#This Row],[Fecha de Documento]]+15</f>
        <v>45825</v>
      </c>
    </row>
    <row r="186" spans="1:12" ht="47.25" x14ac:dyDescent="0.25">
      <c r="A186" s="16">
        <v>176</v>
      </c>
      <c r="B186" s="15" t="s">
        <v>57</v>
      </c>
      <c r="C186" s="24">
        <v>45826</v>
      </c>
      <c r="D186" s="16" t="s">
        <v>319</v>
      </c>
      <c r="E186" s="24" t="s">
        <v>58</v>
      </c>
      <c r="F186" s="14" t="s">
        <v>89</v>
      </c>
      <c r="G186" s="14" t="s">
        <v>323</v>
      </c>
      <c r="H186" s="17">
        <v>783</v>
      </c>
      <c r="I186" s="17">
        <f>+Tabla1[[#This Row],[Monto Facturado DOP]]</f>
        <v>783</v>
      </c>
      <c r="J186" s="17">
        <f>+Tabla1[[#This Row],[Monto Facturado DOP]]-Tabla1[[#This Row],[Monto Pagado DOP]]</f>
        <v>0</v>
      </c>
      <c r="K186" s="15" t="s">
        <v>56</v>
      </c>
      <c r="L186" s="24">
        <f>+Tabla1[[#This Row],[Fecha de Documento]]+15</f>
        <v>45841</v>
      </c>
    </row>
    <row r="187" spans="1:12" ht="78.75" x14ac:dyDescent="0.25">
      <c r="A187" s="16">
        <v>177</v>
      </c>
      <c r="B187" s="15" t="s">
        <v>57</v>
      </c>
      <c r="C187" s="24">
        <v>45828</v>
      </c>
      <c r="D187" s="16" t="s">
        <v>320</v>
      </c>
      <c r="E187" s="24" t="s">
        <v>58</v>
      </c>
      <c r="F187" s="14" t="s">
        <v>89</v>
      </c>
      <c r="G187" s="14" t="s">
        <v>324</v>
      </c>
      <c r="H187" s="17">
        <v>14514.7</v>
      </c>
      <c r="I187" s="17">
        <f>+Tabla1[[#This Row],[Monto Facturado DOP]]</f>
        <v>14514.7</v>
      </c>
      <c r="J187" s="17">
        <f>+Tabla1[[#This Row],[Monto Facturado DOP]]-Tabla1[[#This Row],[Monto Pagado DOP]]</f>
        <v>0</v>
      </c>
      <c r="K187" s="15" t="s">
        <v>56</v>
      </c>
      <c r="L187" s="24">
        <f>+Tabla1[[#This Row],[Fecha de Documento]]+15</f>
        <v>45843</v>
      </c>
    </row>
    <row r="188" spans="1:12" ht="19.5" thickBot="1" x14ac:dyDescent="0.3">
      <c r="A188" s="11" t="s">
        <v>55</v>
      </c>
      <c r="B188" s="19"/>
      <c r="C188" s="20"/>
      <c r="D188" s="21"/>
      <c r="E188" s="20"/>
      <c r="F188" s="19"/>
      <c r="G188" s="19"/>
      <c r="H188" s="22">
        <f>SUBTOTAL(109,Tabla1[Monto Facturado DOP])</f>
        <v>64678545.550000004</v>
      </c>
      <c r="I188" s="22">
        <f>SUBTOTAL(109,Tabla1[Monto Pagado DOP])</f>
        <v>64678545.550000004</v>
      </c>
      <c r="J188" s="22">
        <f>SUBTOTAL(109,Tabla1[Monto Pendiente DOP])</f>
        <v>0</v>
      </c>
      <c r="K188" s="19"/>
      <c r="L188" s="20"/>
    </row>
    <row r="189" spans="1:12" ht="16.5" thickTop="1" x14ac:dyDescent="0.25">
      <c r="A189" s="27"/>
      <c r="B189" s="28"/>
      <c r="C189" s="29"/>
      <c r="D189" s="30"/>
      <c r="E189" s="30"/>
      <c r="F189" s="36"/>
      <c r="G189" s="27"/>
      <c r="H189" s="31"/>
      <c r="I189" s="31"/>
      <c r="J189" s="32"/>
      <c r="K189" s="33"/>
      <c r="L189" s="34"/>
    </row>
    <row r="190" spans="1:12" ht="15.75" x14ac:dyDescent="0.25">
      <c r="A190" s="27"/>
      <c r="B190" s="28"/>
      <c r="C190" s="29"/>
      <c r="D190" s="30"/>
      <c r="E190" s="30"/>
      <c r="F190" s="27"/>
      <c r="G190" s="27"/>
      <c r="H190" s="31"/>
      <c r="I190" s="31"/>
      <c r="J190" s="32"/>
      <c r="K190" s="33"/>
      <c r="L190" s="34"/>
    </row>
    <row r="191" spans="1:12" ht="15.75" x14ac:dyDescent="0.25">
      <c r="A191" s="27"/>
      <c r="B191" s="28"/>
      <c r="C191" s="29"/>
      <c r="D191" s="30"/>
      <c r="E191" s="30"/>
      <c r="F191" s="27"/>
      <c r="G191" s="27"/>
      <c r="H191" s="31"/>
      <c r="I191" s="31"/>
      <c r="J191" s="32"/>
      <c r="K191" s="33"/>
      <c r="L191" s="34"/>
    </row>
    <row r="192" spans="1:12" ht="15.75" x14ac:dyDescent="0.25">
      <c r="A192" s="27"/>
      <c r="B192" s="28"/>
      <c r="C192" s="29"/>
      <c r="D192" s="30"/>
      <c r="E192" s="30"/>
      <c r="F192"/>
      <c r="G192" s="27"/>
      <c r="H192" s="31"/>
      <c r="I192" s="31"/>
      <c r="J192" s="32"/>
      <c r="K192" s="33"/>
      <c r="L192" s="34"/>
    </row>
    <row r="193" spans="1:12" ht="15.75" x14ac:dyDescent="0.25">
      <c r="A193" s="27"/>
      <c r="B193" s="28"/>
      <c r="C193" s="29"/>
      <c r="D193" s="30"/>
      <c r="E193" s="30"/>
      <c r="F193"/>
      <c r="G193" s="27"/>
      <c r="H193" s="31"/>
      <c r="I193" s="36"/>
      <c r="J193" s="32"/>
      <c r="K193" s="33"/>
      <c r="L193" s="34"/>
    </row>
    <row r="194" spans="1:12" ht="15.75" x14ac:dyDescent="0.25">
      <c r="A194" s="27"/>
      <c r="B194" s="28"/>
      <c r="C194" s="29"/>
      <c r="D194" s="30"/>
      <c r="E194" s="30"/>
      <c r="F194" s="27"/>
      <c r="G194" s="27"/>
      <c r="H194"/>
      <c r="I194" s="31"/>
      <c r="J194" s="32"/>
      <c r="K194" s="33"/>
      <c r="L194" s="34"/>
    </row>
    <row r="195" spans="1:12" ht="15.75" x14ac:dyDescent="0.25">
      <c r="A195" s="27"/>
      <c r="B195" s="28"/>
      <c r="C195" s="29"/>
      <c r="D195" s="30"/>
      <c r="E195" s="30"/>
      <c r="F195" s="27"/>
      <c r="G195"/>
      <c r="H195" s="31"/>
      <c r="I195" s="31"/>
      <c r="J195" s="33"/>
      <c r="K195" s="37"/>
      <c r="L195" s="34"/>
    </row>
    <row r="196" spans="1:12" ht="15.75" x14ac:dyDescent="0.25">
      <c r="A196" s="27"/>
      <c r="B196" s="28"/>
      <c r="C196" s="29"/>
      <c r="D196" s="30"/>
      <c r="E196" s="30"/>
      <c r="F196" s="27"/>
      <c r="G196" s="27"/>
      <c r="H196" s="31"/>
      <c r="I196" s="31"/>
      <c r="J196" s="33"/>
      <c r="K196" s="37"/>
      <c r="L196" s="34"/>
    </row>
    <row r="197" spans="1:12" ht="15.75" x14ac:dyDescent="0.25">
      <c r="A197" s="27"/>
      <c r="B197" s="28"/>
      <c r="C197" s="29"/>
      <c r="D197" s="30"/>
      <c r="E197" s="30"/>
      <c r="F197" s="27"/>
      <c r="G197" s="27"/>
      <c r="H197" s="31"/>
      <c r="I197" s="31"/>
      <c r="J197" s="33"/>
      <c r="K197" s="37"/>
      <c r="L197" s="34"/>
    </row>
    <row r="198" spans="1:12" ht="15.75" x14ac:dyDescent="0.25">
      <c r="A198" s="27"/>
      <c r="B198" s="28"/>
      <c r="C198" s="29"/>
      <c r="D198" s="30"/>
      <c r="E198" s="30"/>
      <c r="F198" s="27"/>
      <c r="G198" s="27"/>
      <c r="H198" s="31"/>
      <c r="I198" s="31"/>
      <c r="J198" s="33"/>
      <c r="K198" s="37"/>
      <c r="L198" s="34"/>
    </row>
    <row r="199" spans="1:12" ht="15.75" x14ac:dyDescent="0.25">
      <c r="A199" s="27"/>
      <c r="B199" s="28"/>
      <c r="C199" s="29"/>
      <c r="D199" s="30"/>
      <c r="E199" s="30"/>
      <c r="F199" s="27"/>
      <c r="G199" s="27"/>
      <c r="H199" s="31"/>
      <c r="I199" s="31"/>
      <c r="J199" s="33"/>
      <c r="K199" s="37"/>
      <c r="L199" s="34"/>
    </row>
    <row r="200" spans="1:12" ht="15.75" x14ac:dyDescent="0.25">
      <c r="A200" s="27"/>
      <c r="B200" s="28"/>
      <c r="C200" s="29"/>
      <c r="D200" s="30"/>
      <c r="E200" s="30"/>
      <c r="F200" s="27"/>
      <c r="G200" s="27"/>
      <c r="H200" s="31"/>
      <c r="I200" s="31"/>
      <c r="J200" s="33"/>
      <c r="K200" s="37"/>
      <c r="L200" s="34"/>
    </row>
    <row r="201" spans="1:12" ht="15.75" x14ac:dyDescent="0.25">
      <c r="A201" s="27"/>
      <c r="B201" s="28"/>
      <c r="C201" s="29"/>
      <c r="D201" s="30"/>
      <c r="E201" s="30"/>
      <c r="F201" s="27"/>
      <c r="G201" s="27"/>
      <c r="H201" s="31"/>
      <c r="I201" s="31"/>
      <c r="J201" s="33"/>
      <c r="K201" s="37"/>
      <c r="L201" s="34"/>
    </row>
    <row r="202" spans="1:12" ht="15.75" customHeight="1" x14ac:dyDescent="0.25">
      <c r="A202" s="38"/>
      <c r="B202" s="38"/>
      <c r="C202" s="34"/>
      <c r="D202" s="38"/>
      <c r="E202" s="34"/>
      <c r="F202" s="23"/>
      <c r="G202" s="39" t="s">
        <v>325</v>
      </c>
      <c r="H202" s="40"/>
      <c r="I202" s="41"/>
      <c r="J202" s="42"/>
      <c r="K202" s="41"/>
      <c r="L202" s="34"/>
    </row>
    <row r="203" spans="1:12" ht="15.75" x14ac:dyDescent="0.25">
      <c r="A203" s="38"/>
      <c r="B203" s="38"/>
      <c r="C203" s="34"/>
      <c r="D203" s="38"/>
      <c r="E203" s="34"/>
      <c r="F203" s="38"/>
      <c r="G203" s="45" t="s">
        <v>326</v>
      </c>
      <c r="H203" s="42"/>
      <c r="I203" s="41"/>
      <c r="J203" s="42"/>
      <c r="K203" s="41"/>
      <c r="L203" s="34"/>
    </row>
  </sheetData>
  <mergeCells count="3">
    <mergeCell ref="A6:L6"/>
    <mergeCell ref="A7:L7"/>
    <mergeCell ref="A8:L8"/>
  </mergeCells>
  <phoneticPr fontId="7" type="noConversion"/>
  <pageMargins left="0.31496062992125984" right="0.31496062992125984" top="0.55118110236220474" bottom="0.55118110236220474" header="0.19685039370078741" footer="0.19685039370078741"/>
  <pageSetup scale="38" fitToHeight="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Betania Cordero Tiburcio</cp:lastModifiedBy>
  <cp:lastPrinted>2025-07-15T13:23:30Z</cp:lastPrinted>
  <dcterms:created xsi:type="dcterms:W3CDTF">2025-05-12T19:40:28Z</dcterms:created>
  <dcterms:modified xsi:type="dcterms:W3CDTF">2025-07-15T17:35:28Z</dcterms:modified>
</cp:coreProperties>
</file>