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1\Transparencia\"/>
    </mc:Choice>
  </mc:AlternateContent>
  <bookViews>
    <workbookView xWindow="0" yWindow="0" windowWidth="20460" windowHeight="7590"/>
  </bookViews>
  <sheets>
    <sheet name="Hoja2" sheetId="2" r:id="rId1"/>
    <sheet name="DETALL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D40" i="3"/>
  <c r="D33" i="3"/>
  <c r="F33" i="3" s="1"/>
  <c r="D28" i="3"/>
  <c r="D30" i="3" s="1"/>
  <c r="D7" i="3"/>
  <c r="C28" i="2" l="1"/>
  <c r="C32" i="2"/>
  <c r="C22" i="2"/>
  <c r="C17" i="2"/>
  <c r="C33" i="2" l="1"/>
  <c r="C23" i="2"/>
  <c r="C37" i="2" l="1"/>
  <c r="C38" i="2"/>
</calcChain>
</file>

<file path=xl/sharedStrings.xml><?xml version="1.0" encoding="utf-8"?>
<sst xmlns="http://schemas.openxmlformats.org/spreadsheetml/2006/main" count="81" uniqueCount="77">
  <si>
    <t xml:space="preserve">Gobierno Central </t>
  </si>
  <si>
    <t xml:space="preserve">VALORES EN RD$ </t>
  </si>
  <si>
    <t xml:space="preserve">ACTIVOS CORRIENTES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</si>
  <si>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</si>
  <si>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</si>
  <si>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</si>
  <si>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</si>
  <si>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</si>
  <si>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</si>
  <si>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</si>
  <si>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</si>
  <si>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</si>
  <si>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</si>
  <si>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PASIVOS NO CORRIENTES </t>
  </si>
  <si>
    <t xml:space="preserve">AVISOS DE CREDITOS FINANCIEROS </t>
  </si>
  <si>
    <t xml:space="preserve">TOTAL PASIVOS NO CORRIENTES </t>
  </si>
  <si>
    <t xml:space="preserve">TOTAL PASIVOS </t>
  </si>
  <si>
    <t xml:space="preserve">ACTIVOS NETOS /PATRIMONIO </t>
  </si>
  <si>
    <t>TOTAL PATRIMONIO</t>
  </si>
  <si>
    <t>TOTAL PASIVOS Y PATRIMONIO</t>
  </si>
  <si>
    <t xml:space="preserve">Lic. Carlixta de la Rosa </t>
  </si>
  <si>
    <t xml:space="preserve">              Contabilidad  </t>
  </si>
  <si>
    <t>DEBITOS FINANCIEROS PENDIENTES DE CLASIFICACION ANTICIPOS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</si>
  <si>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</si>
  <si>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</si>
  <si>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</si>
  <si>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</si>
  <si>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</si>
  <si>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</si>
  <si>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</si>
  <si>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 xml:space="preserve">                                                    Vicerrectora de Gestión </t>
  </si>
  <si>
    <t xml:space="preserve">                                         430-01055-3</t>
  </si>
  <si>
    <t>Cod.Cta. Contable</t>
  </si>
  <si>
    <t>Cta. Contable</t>
  </si>
  <si>
    <t xml:space="preserve">Saldo  </t>
  </si>
  <si>
    <t>11010200010001</t>
  </si>
  <si>
    <t>BANRESERVAS-REPUBLICA DOMINICANA RD$</t>
  </si>
  <si>
    <t>11010300010001</t>
  </si>
  <si>
    <t>FONDO ANTICIPOS FINANCIEROS</t>
  </si>
  <si>
    <t xml:space="preserve">TOTAL </t>
  </si>
  <si>
    <t>110104000300020001</t>
  </si>
  <si>
    <t>11040100030001</t>
  </si>
  <si>
    <t>110410</t>
  </si>
  <si>
    <t>GASTOS PAGADOS POR ADELANTADO (SEGUROS VEHICULOS Y PERSONAS )</t>
  </si>
  <si>
    <t>110601</t>
  </si>
  <si>
    <t>1206010001</t>
  </si>
  <si>
    <t>MAQUINARIA Y EQUIPO DE PRODUCCION</t>
  </si>
  <si>
    <t>1206010002</t>
  </si>
  <si>
    <t>EQUIPO EDUCACIONAL, CIENTIFICOS  Y   RECREATIVOS</t>
  </si>
  <si>
    <t>1206010003</t>
  </si>
  <si>
    <t>EQUIPO DE TRANSPORTE, TRACCION Y ELEVACION</t>
  </si>
  <si>
    <t>1206010004</t>
  </si>
  <si>
    <t>EQUIPOS DE COMPUTACION</t>
  </si>
  <si>
    <t>1206010005</t>
  </si>
  <si>
    <t>EQUIPOS MEDICOS, SANITARIOS Y VETERINARIOS</t>
  </si>
  <si>
    <t>1206010006</t>
  </si>
  <si>
    <t>EQUIPO DE COMUNICACION Y SEÑALAMIENTO</t>
  </si>
  <si>
    <t>1206010007</t>
  </si>
  <si>
    <t>EQUIPOS Y MUEBLES PARA OFICINA</t>
  </si>
  <si>
    <t>1206010008</t>
  </si>
  <si>
    <t>HERRAMIENTAS Y REPUESTOS MAYORES</t>
  </si>
  <si>
    <t>1206010998</t>
  </si>
  <si>
    <t>EQUIPOS Y MOBILIARIOS DE ALOJAMIENTO</t>
  </si>
  <si>
    <t>1206020002</t>
  </si>
  <si>
    <t>EDIFICIOS</t>
  </si>
  <si>
    <t>1206030005</t>
  </si>
  <si>
    <t>EDIFICACIONES</t>
  </si>
  <si>
    <t>1206980001</t>
  </si>
  <si>
    <t>EQUIPOS DE SEGURIDAD</t>
  </si>
  <si>
    <t>1208010003</t>
  </si>
  <si>
    <t>PAQUETES Y PROGRAMAS DE COMPUTACIÓN</t>
  </si>
  <si>
    <t xml:space="preserve">TOTAL DE ACTIVOS </t>
  </si>
  <si>
    <t xml:space="preserve">PROVEEDORES DIRECTOS INTERNOS POPR PAGAR C.P </t>
  </si>
  <si>
    <t>211102000200010001</t>
  </si>
  <si>
    <t xml:space="preserve">TOTAL DE PASIVOS </t>
  </si>
  <si>
    <t xml:space="preserve">DEBITOS FINANCIEROS </t>
  </si>
  <si>
    <t xml:space="preserve">                                             Maritza A. Rodríguez ,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</si>
</sst>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71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0" fillId="2" borderId="7" xfId="0" applyFont="1" applyFill="1" applyBorder="1"/>
    <xf numFmtId="0" fontId="5" fillId="2" borderId="8" xfId="0" applyFont="1" applyFill="1" applyBorder="1"/>
    <xf numFmtId="0" fontId="0" fillId="2" borderId="0" xfId="0" applyFont="1" applyFill="1"/>
    <xf numFmtId="0" fontId="5" fillId="0" borderId="0" xfId="0" applyFont="1"/>
    <xf numFmtId="0" fontId="3" fillId="2" borderId="9" xfId="0" applyFont="1" applyFill="1" applyBorder="1"/>
    <xf numFmtId="0" fontId="0" fillId="0" borderId="10" xfId="0" applyBorder="1" applyAlignment="1">
      <alignment horizontal="right"/>
    </xf>
    <xf numFmtId="0" fontId="6" fillId="0" borderId="1" xfId="0" applyFont="1" applyBorder="1"/>
    <xf numFmtId="43" fontId="7" fillId="0" borderId="2" xfId="2" applyFont="1" applyBorder="1"/>
    <xf numFmtId="0" fontId="2" fillId="2" borderId="0" xfId="1" applyNumberFormat="1" applyFont="1" applyFill="1" applyBorder="1" applyAlignment="1">
      <alignment horizontal="center"/>
    </xf>
    <xf numFmtId="4" fontId="5" fillId="2" borderId="3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/>
    <xf numFmtId="43" fontId="3" fillId="0" borderId="0" xfId="0" applyNumberFormat="1" applyFont="1"/>
    <xf numFmtId="43" fontId="5" fillId="0" borderId="12" xfId="0" applyNumberFormat="1" applyFont="1" applyBorder="1"/>
    <xf numFmtId="0" fontId="5" fillId="0" borderId="11" xfId="0" applyFont="1" applyBorder="1" applyAlignment="1">
      <alignment horizontal="left"/>
    </xf>
    <xf numFmtId="0" fontId="5" fillId="0" borderId="11" xfId="0" applyFont="1" applyBorder="1"/>
    <xf numFmtId="43" fontId="5" fillId="0" borderId="0" xfId="0" applyNumberFormat="1" applyFont="1" applyBorder="1"/>
    <xf numFmtId="43" fontId="3" fillId="0" borderId="0" xfId="0" applyNumberFormat="1" applyFont="1" applyBorder="1"/>
    <xf numFmtId="43" fontId="6" fillId="0" borderId="12" xfId="0" applyNumberFormat="1" applyFont="1" applyBorder="1"/>
    <xf numFmtId="0" fontId="6" fillId="0" borderId="0" xfId="0" applyFont="1"/>
    <xf numFmtId="0" fontId="9" fillId="3" borderId="12" xfId="0" applyFont="1" applyFill="1" applyBorder="1"/>
    <xf numFmtId="43" fontId="3" fillId="3" borderId="15" xfId="0" applyNumberFormat="1" applyFont="1" applyFill="1" applyBorder="1"/>
    <xf numFmtId="43" fontId="5" fillId="3" borderId="12" xfId="0" applyNumberFormat="1" applyFont="1" applyFill="1" applyBorder="1"/>
    <xf numFmtId="43" fontId="3" fillId="3" borderId="0" xfId="0" applyNumberFormat="1" applyFont="1" applyFill="1"/>
    <xf numFmtId="43" fontId="3" fillId="3" borderId="12" xfId="0" applyNumberFormat="1" applyFont="1" applyFill="1" applyBorder="1"/>
    <xf numFmtId="43" fontId="3" fillId="3" borderId="16" xfId="0" applyNumberFormat="1" applyFont="1" applyFill="1" applyBorder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3" fontId="5" fillId="0" borderId="0" xfId="0" applyNumberFormat="1" applyFont="1"/>
    <xf numFmtId="0" fontId="6" fillId="0" borderId="12" xfId="0" applyFont="1" applyBorder="1"/>
    <xf numFmtId="0" fontId="9" fillId="0" borderId="15" xfId="0" applyFont="1" applyBorder="1"/>
    <xf numFmtId="0" fontId="9" fillId="0" borderId="14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0" xfId="0" applyFont="1" applyBorder="1"/>
    <xf numFmtId="0" fontId="6" fillId="0" borderId="12" xfId="0" applyFont="1" applyFill="1" applyBorder="1"/>
    <xf numFmtId="0" fontId="9" fillId="0" borderId="12" xfId="0" applyFont="1" applyFill="1" applyBorder="1"/>
    <xf numFmtId="0" fontId="9" fillId="0" borderId="0" xfId="0" applyFont="1" applyFill="1"/>
    <xf numFmtId="0" fontId="6" fillId="0" borderId="0" xfId="0" applyFont="1" applyFill="1"/>
    <xf numFmtId="0" fontId="6" fillId="3" borderId="0" xfId="0" applyFont="1" applyFill="1"/>
    <xf numFmtId="14" fontId="3" fillId="3" borderId="0" xfId="0" applyNumberFormat="1" applyFont="1" applyFill="1" applyBorder="1"/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4" fontId="5" fillId="0" borderId="12" xfId="0" applyNumberFormat="1" applyFont="1" applyBorder="1"/>
    <xf numFmtId="0" fontId="6" fillId="2" borderId="0" xfId="0" applyFont="1" applyFill="1"/>
    <xf numFmtId="43" fontId="3" fillId="2" borderId="0" xfId="0" applyNumberFormat="1" applyFont="1" applyFill="1" applyBorder="1"/>
    <xf numFmtId="4" fontId="5" fillId="3" borderId="0" xfId="0" applyNumberFormat="1" applyFont="1" applyFill="1"/>
    <xf numFmtId="43" fontId="0" fillId="0" borderId="0" xfId="0" applyNumberForma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" xfId="2" builtinId="3"/>
    <cellStyle name="Normal" xfId="0" builtinId="0"/>
    <cellStyle name="Normal 4" xfId="3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1657350</xdr:colOff>
      <xdr:row>2</xdr:row>
      <xdr:rowOff>95250</xdr:rowOff>
    </xdr:from>
    <xdr:ext cx="487722" cy="29873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47625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2257425</xdr:colOff>
      <xdr:row>3</xdr:row>
      <xdr:rowOff>0</xdr:rowOff>
    </xdr:from>
    <xdr:ext cx="341406" cy="176799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2275" y="571500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46"/>
  <sheetViews>
    <sheetView tabSelected="1" topLeftCell="A28" workbookViewId="0">
      <selection activeCell="F40" sqref="F40"/>
    </sheetView>
  </sheetViews>
  <sheetFormatPr baseColWidth="10" defaultRowHeight="15" x14ac:dyDescent="0.25"/>
  <cols>
    <col min="1" max="1" width="11.7109375" customWidth="1"/>
    <col min="2" max="2" width="36.7109375" customWidth="1"/>
    <col min="3" max="3" width="24.42578125" customWidth="1"/>
  </cols>
  <sheetData>
    <row r="5" spans="2:3" x14ac:dyDescent="0.25">
      <c r="B5" s="65" t="s">
        <v>0</v>
      </c>
      <c r="C5" s="65"/>
    </row>
    <row r="6" spans="2:3" x14ac:dyDescent="0.25">
      <c r="B6" s="65" t="s">
        <v>26</v>
      </c>
      <c r="C6" s="65"/>
    </row>
    <row r="7" spans="2:3" x14ac:dyDescent="0.25">
      <c r="B7" s="20" t="s">
        <v>31</v>
      </c>
      <c r="C7" s="20"/>
    </row>
    <row r="8" spans="2:3" x14ac:dyDescent="0.25">
      <c r="B8" s="66" t="s">
        <v>27</v>
      </c>
      <c r="C8" s="66"/>
    </row>
    <row r="9" spans="2:3" ht="15.75" x14ac:dyDescent="0.25">
      <c r="B9" s="67">
        <v>44469</v>
      </c>
      <c r="C9" s="68"/>
    </row>
    <row r="10" spans="2:3" ht="15.75" thickBot="1" x14ac:dyDescent="0.3">
      <c r="B10" s="66" t="s">
        <v>1</v>
      </c>
      <c r="C10" s="66"/>
    </row>
    <row r="11" spans="2:3" x14ac:dyDescent="0.25">
      <c r="B11" s="16" t="s">
        <v>2</v>
      </c>
      <c r="C11" s="17"/>
    </row>
    <row r="12" spans="2:3" x14ac:dyDescent="0.25">
      <c r="B12" s="2" t="s">
        <v>3</v>
      </c>
      <c r="C12" s="7">
        <v>7649685.5199999996</v>
      </c>
    </row>
    <row r="13" spans="2:3" x14ac:dyDescent="0.25">
      <c r="B13" s="18" t="s">
        <v>75</v>
      </c>
      <c r="C13" s="19">
        <v>141433.21</v>
      </c>
    </row>
    <row r="14" spans="2:3" x14ac:dyDescent="0.25">
      <c r="B14" s="18" t="s">
        <v>23</v>
      </c>
      <c r="C14" s="19">
        <v>20783504.739999998</v>
      </c>
    </row>
    <row r="15" spans="2:3" x14ac:dyDescent="0.25">
      <c r="B15" s="18" t="s">
        <v>24</v>
      </c>
      <c r="C15" s="19">
        <v>4809107.47</v>
      </c>
    </row>
    <row r="16" spans="2:3" x14ac:dyDescent="0.25">
      <c r="B16" s="18" t="s">
        <v>25</v>
      </c>
      <c r="C16" s="19">
        <v>25138332.609999999</v>
      </c>
    </row>
    <row r="17" spans="2:3" x14ac:dyDescent="0.25">
      <c r="B17" s="1" t="s">
        <v>4</v>
      </c>
      <c r="C17" s="5">
        <f>+SUM(C12:C16)</f>
        <v>58522063.549999997</v>
      </c>
    </row>
    <row r="18" spans="2:3" x14ac:dyDescent="0.25">
      <c r="B18" s="2"/>
      <c r="C18" s="6"/>
    </row>
    <row r="19" spans="2:3" x14ac:dyDescent="0.25">
      <c r="B19" s="1" t="s">
        <v>5</v>
      </c>
      <c r="C19" s="6"/>
    </row>
    <row r="20" spans="2:3" x14ac:dyDescent="0.25">
      <c r="B20" s="2" t="s">
        <v>6</v>
      </c>
      <c r="C20" s="7">
        <v>529070565.21000004</v>
      </c>
    </row>
    <row r="21" spans="2:3" x14ac:dyDescent="0.25">
      <c r="B21" s="2" t="s">
        <v>7</v>
      </c>
      <c r="C21" s="7">
        <v>24994465.940000001</v>
      </c>
    </row>
    <row r="22" spans="2:3" x14ac:dyDescent="0.25">
      <c r="B22" s="2" t="s">
        <v>8</v>
      </c>
      <c r="C22" s="5">
        <f>+SUM(C20:C21)</f>
        <v>554065031.1500001</v>
      </c>
    </row>
    <row r="23" spans="2:3" ht="15.75" thickBot="1" x14ac:dyDescent="0.3">
      <c r="B23" s="1" t="s">
        <v>9</v>
      </c>
      <c r="C23" s="8">
        <f>+C17+C22</f>
        <v>612587094.70000005</v>
      </c>
    </row>
    <row r="24" spans="2:3" ht="15.75" thickTop="1" x14ac:dyDescent="0.25">
      <c r="B24" s="2"/>
      <c r="C24" s="6"/>
    </row>
    <row r="25" spans="2:3" x14ac:dyDescent="0.25">
      <c r="B25" s="1" t="s">
        <v>28</v>
      </c>
      <c r="C25" s="9"/>
    </row>
    <row r="26" spans="2:3" x14ac:dyDescent="0.25">
      <c r="B26" s="1" t="s">
        <v>10</v>
      </c>
      <c r="C26" s="9"/>
    </row>
    <row r="27" spans="2:3" x14ac:dyDescent="0.25">
      <c r="B27" s="2" t="s">
        <v>11</v>
      </c>
      <c r="C27" s="21">
        <v>14463660.5</v>
      </c>
    </row>
    <row r="28" spans="2:3" x14ac:dyDescent="0.25">
      <c r="B28" s="1" t="s">
        <v>12</v>
      </c>
      <c r="C28" s="10">
        <f>+C27</f>
        <v>14463660.5</v>
      </c>
    </row>
    <row r="29" spans="2:3" ht="16.5" customHeight="1" x14ac:dyDescent="0.25">
      <c r="B29" s="2"/>
      <c r="C29" s="3"/>
    </row>
    <row r="30" spans="2:3" x14ac:dyDescent="0.25">
      <c r="B30" s="1" t="s">
        <v>13</v>
      </c>
      <c r="C30" s="3"/>
    </row>
    <row r="31" spans="2:3" x14ac:dyDescent="0.25">
      <c r="B31" s="2" t="s">
        <v>14</v>
      </c>
      <c r="C31" s="4">
        <v>5674324.0800000001</v>
      </c>
    </row>
    <row r="32" spans="2:3" x14ac:dyDescent="0.25">
      <c r="B32" s="2" t="s">
        <v>15</v>
      </c>
      <c r="C32" s="6">
        <f>+C31</f>
        <v>5674324.0800000001</v>
      </c>
    </row>
    <row r="33" spans="2:3" x14ac:dyDescent="0.25">
      <c r="B33" s="1" t="s">
        <v>16</v>
      </c>
      <c r="C33" s="5">
        <f>+C28+C32</f>
        <v>20137984.579999998</v>
      </c>
    </row>
    <row r="34" spans="2:3" x14ac:dyDescent="0.25">
      <c r="B34" s="2"/>
      <c r="C34" s="6"/>
    </row>
    <row r="35" spans="2:3" x14ac:dyDescent="0.25">
      <c r="B35" s="1" t="s">
        <v>17</v>
      </c>
      <c r="C35" s="6"/>
    </row>
    <row r="36" spans="2:3" x14ac:dyDescent="0.25">
      <c r="B36" s="2" t="s">
        <v>29</v>
      </c>
      <c r="C36" s="3">
        <f>+C23-C33</f>
        <v>592449110.12</v>
      </c>
    </row>
    <row r="37" spans="2:3" x14ac:dyDescent="0.25">
      <c r="B37" s="1" t="s">
        <v>18</v>
      </c>
      <c r="C37" s="5">
        <f>+C36</f>
        <v>592449110.12</v>
      </c>
    </row>
    <row r="38" spans="2:3" ht="15.75" thickBot="1" x14ac:dyDescent="0.3">
      <c r="B38" s="1" t="s">
        <v>19</v>
      </c>
      <c r="C38" s="11">
        <f>+C33+C36</f>
        <v>612587094.70000005</v>
      </c>
    </row>
    <row r="39" spans="2:3" ht="16.5" thickTop="1" thickBot="1" x14ac:dyDescent="0.3">
      <c r="B39" s="12"/>
      <c r="C39" s="13"/>
    </row>
    <row r="40" spans="2:3" x14ac:dyDescent="0.25">
      <c r="B40" s="14"/>
      <c r="C40" s="14"/>
    </row>
    <row r="41" spans="2:3" s="23" customFormat="1" x14ac:dyDescent="0.25">
      <c r="B41" s="14"/>
      <c r="C41" s="14"/>
    </row>
    <row r="42" spans="2:3" x14ac:dyDescent="0.25">
      <c r="B42" s="63" t="s">
        <v>20</v>
      </c>
      <c r="C42" s="64" t="s">
        <v>76</v>
      </c>
    </row>
    <row r="43" spans="2:3" x14ac:dyDescent="0.25">
      <c r="B43" s="61" t="s">
        <v>21</v>
      </c>
      <c r="C43" s="62" t="s">
        <v>30</v>
      </c>
    </row>
    <row r="44" spans="2:3" x14ac:dyDescent="0.25">
      <c r="B44" s="15"/>
      <c r="C44" s="15"/>
    </row>
    <row r="45" spans="2:3" x14ac:dyDescent="0.25">
      <c r="B45" s="22"/>
      <c r="C45" s="15"/>
    </row>
    <row r="46" spans="2:3" x14ac:dyDescent="0.25">
      <c r="B46" s="22"/>
      <c r="C46" s="15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2"/>
  <sheetViews>
    <sheetView workbookViewId="0">
      <selection activeCell="E12" sqref="E12"/>
    </sheetView>
  </sheetViews>
  <sheetFormatPr baseColWidth="10" defaultRowHeight="15" x14ac:dyDescent="0.25"/>
  <cols>
    <col min="2" max="2" width="21" customWidth="1"/>
    <col min="3" max="3" width="35.42578125" customWidth="1"/>
    <col min="4" max="4" width="16" customWidth="1"/>
    <col min="6" max="6" width="15.140625" bestFit="1" customWidth="1"/>
  </cols>
  <sheetData>
    <row r="3" spans="2:4" x14ac:dyDescent="0.25">
      <c r="B3" s="69"/>
      <c r="C3" s="70"/>
      <c r="D3" s="53">
        <v>44469</v>
      </c>
    </row>
    <row r="4" spans="2:4" x14ac:dyDescent="0.25">
      <c r="B4" s="32" t="s">
        <v>32</v>
      </c>
      <c r="C4" s="32" t="s">
        <v>33</v>
      </c>
      <c r="D4" s="32" t="s">
        <v>34</v>
      </c>
    </row>
    <row r="5" spans="2:4" x14ac:dyDescent="0.25">
      <c r="B5" s="42" t="s">
        <v>35</v>
      </c>
      <c r="C5" s="42" t="s">
        <v>36</v>
      </c>
      <c r="D5" s="25">
        <v>6468210.6399999997</v>
      </c>
    </row>
    <row r="6" spans="2:4" x14ac:dyDescent="0.25">
      <c r="B6" s="42" t="s">
        <v>37</v>
      </c>
      <c r="C6" s="42" t="s">
        <v>38</v>
      </c>
      <c r="D6" s="25">
        <v>1181474.8800000004</v>
      </c>
    </row>
    <row r="7" spans="2:4" x14ac:dyDescent="0.25">
      <c r="B7" s="31" t="s">
        <v>39</v>
      </c>
      <c r="C7" s="43" t="s">
        <v>3</v>
      </c>
      <c r="D7" s="33">
        <f>+D5+D6</f>
        <v>7649685.5199999996</v>
      </c>
    </row>
    <row r="8" spans="2:4" x14ac:dyDescent="0.25">
      <c r="B8" s="31"/>
      <c r="C8" s="44"/>
      <c r="D8" s="29"/>
    </row>
    <row r="9" spans="2:4" x14ac:dyDescent="0.25">
      <c r="B9" s="42" t="s">
        <v>40</v>
      </c>
      <c r="C9" s="42" t="s">
        <v>22</v>
      </c>
      <c r="D9" s="34">
        <v>141433.21</v>
      </c>
    </row>
    <row r="10" spans="2:4" x14ac:dyDescent="0.25">
      <c r="B10" s="45"/>
      <c r="C10" s="45"/>
      <c r="D10" s="41"/>
    </row>
    <row r="11" spans="2:4" x14ac:dyDescent="0.25">
      <c r="B11" s="42" t="s">
        <v>41</v>
      </c>
      <c r="C11" s="42" t="s">
        <v>23</v>
      </c>
      <c r="D11" s="34">
        <v>20783504.739999998</v>
      </c>
    </row>
    <row r="12" spans="2:4" x14ac:dyDescent="0.25">
      <c r="B12" s="46"/>
      <c r="C12" s="46"/>
      <c r="D12" s="25"/>
    </row>
    <row r="13" spans="2:4" x14ac:dyDescent="0.25">
      <c r="B13" s="42" t="s">
        <v>42</v>
      </c>
      <c r="C13" s="42" t="s">
        <v>43</v>
      </c>
      <c r="D13" s="34">
        <v>4809107.47</v>
      </c>
    </row>
    <row r="14" spans="2:4" x14ac:dyDescent="0.25">
      <c r="B14" s="47"/>
      <c r="C14" s="47"/>
      <c r="D14" s="28"/>
    </row>
    <row r="15" spans="2:4" x14ac:dyDescent="0.25">
      <c r="B15" s="42" t="s">
        <v>44</v>
      </c>
      <c r="C15" s="42" t="s">
        <v>25</v>
      </c>
      <c r="D15" s="34">
        <v>25138332.609999999</v>
      </c>
    </row>
    <row r="16" spans="2:4" x14ac:dyDescent="0.25">
      <c r="B16" s="47"/>
      <c r="C16" s="47"/>
      <c r="D16" s="28"/>
    </row>
    <row r="17" spans="2:6" x14ac:dyDescent="0.25">
      <c r="B17" s="42" t="s">
        <v>45</v>
      </c>
      <c r="C17" s="48" t="s">
        <v>46</v>
      </c>
      <c r="D17" s="25">
        <v>24871498.25</v>
      </c>
    </row>
    <row r="18" spans="2:6" x14ac:dyDescent="0.25">
      <c r="B18" s="42" t="s">
        <v>47</v>
      </c>
      <c r="C18" s="48" t="s">
        <v>48</v>
      </c>
      <c r="D18" s="25">
        <v>45898838.630000003</v>
      </c>
    </row>
    <row r="19" spans="2:6" x14ac:dyDescent="0.25">
      <c r="B19" s="42" t="s">
        <v>49</v>
      </c>
      <c r="C19" s="48" t="s">
        <v>50</v>
      </c>
      <c r="D19" s="25">
        <v>91218562.920000002</v>
      </c>
    </row>
    <row r="20" spans="2:6" x14ac:dyDescent="0.25">
      <c r="B20" s="42" t="s">
        <v>51</v>
      </c>
      <c r="C20" s="48" t="s">
        <v>52</v>
      </c>
      <c r="D20" s="25">
        <v>113264813.12</v>
      </c>
    </row>
    <row r="21" spans="2:6" x14ac:dyDescent="0.25">
      <c r="B21" s="42" t="s">
        <v>53</v>
      </c>
      <c r="C21" s="48" t="s">
        <v>54</v>
      </c>
      <c r="D21" s="25">
        <v>1957432.58</v>
      </c>
    </row>
    <row r="22" spans="2:6" x14ac:dyDescent="0.25">
      <c r="B22" s="42" t="s">
        <v>55</v>
      </c>
      <c r="C22" s="48" t="s">
        <v>56</v>
      </c>
      <c r="D22" s="25">
        <v>3945627.73</v>
      </c>
    </row>
    <row r="23" spans="2:6" x14ac:dyDescent="0.25">
      <c r="B23" s="42" t="s">
        <v>57</v>
      </c>
      <c r="C23" s="48" t="s">
        <v>58</v>
      </c>
      <c r="D23" s="25">
        <v>90126335.739999995</v>
      </c>
    </row>
    <row r="24" spans="2:6" x14ac:dyDescent="0.25">
      <c r="B24" s="42" t="s">
        <v>59</v>
      </c>
      <c r="C24" s="48" t="s">
        <v>60</v>
      </c>
      <c r="D24" s="25">
        <v>1727196.94</v>
      </c>
    </row>
    <row r="25" spans="2:6" x14ac:dyDescent="0.25">
      <c r="B25" s="42" t="s">
        <v>61</v>
      </c>
      <c r="C25" s="48" t="s">
        <v>62</v>
      </c>
      <c r="D25" s="25">
        <v>3530335.8</v>
      </c>
    </row>
    <row r="26" spans="2:6" x14ac:dyDescent="0.25">
      <c r="B26" s="42" t="s">
        <v>63</v>
      </c>
      <c r="C26" s="48" t="s">
        <v>64</v>
      </c>
      <c r="D26" s="25">
        <v>149280893.03</v>
      </c>
    </row>
    <row r="27" spans="2:6" x14ac:dyDescent="0.25">
      <c r="B27" s="42" t="s">
        <v>65</v>
      </c>
      <c r="C27" s="49" t="s">
        <v>66</v>
      </c>
      <c r="D27" s="30">
        <v>778044.55</v>
      </c>
    </row>
    <row r="28" spans="2:6" x14ac:dyDescent="0.25">
      <c r="B28" s="31"/>
      <c r="C28" s="50"/>
      <c r="D28" s="24">
        <f>+SUM(D17:D27)</f>
        <v>526599579.29000002</v>
      </c>
    </row>
    <row r="29" spans="2:6" x14ac:dyDescent="0.25">
      <c r="B29" s="42" t="s">
        <v>67</v>
      </c>
      <c r="C29" s="48" t="s">
        <v>68</v>
      </c>
      <c r="D29" s="25">
        <v>2470985.92</v>
      </c>
    </row>
    <row r="30" spans="2:6" x14ac:dyDescent="0.25">
      <c r="B30" s="31"/>
      <c r="C30" s="51"/>
      <c r="D30" s="35">
        <f>+D28+D29</f>
        <v>529070565.21000004</v>
      </c>
      <c r="F30" s="60"/>
    </row>
    <row r="31" spans="2:6" x14ac:dyDescent="0.25">
      <c r="B31" s="31"/>
      <c r="C31" s="51"/>
      <c r="D31" s="40"/>
    </row>
    <row r="32" spans="2:6" x14ac:dyDescent="0.25">
      <c r="B32" s="42" t="s">
        <v>69</v>
      </c>
      <c r="C32" s="42" t="s">
        <v>70</v>
      </c>
      <c r="D32" s="36">
        <v>24994465.940000001</v>
      </c>
    </row>
    <row r="33" spans="2:6" ht="15.75" thickBot="1" x14ac:dyDescent="0.3">
      <c r="B33" s="31"/>
      <c r="C33" s="52" t="s">
        <v>71</v>
      </c>
      <c r="D33" s="37">
        <f>+D7+D9+D11+D13+D15+D30+D32</f>
        <v>612587094.70000005</v>
      </c>
      <c r="F33" s="60">
        <f>+Hoja2!C23-DETALLE!D33</f>
        <v>0</v>
      </c>
    </row>
    <row r="34" spans="2:6" ht="15.75" thickTop="1" x14ac:dyDescent="0.25">
      <c r="B34" s="31"/>
      <c r="C34" s="57"/>
      <c r="D34" s="58"/>
    </row>
    <row r="35" spans="2:6" x14ac:dyDescent="0.25">
      <c r="B35" s="31"/>
      <c r="C35" s="31"/>
      <c r="D35" s="40"/>
    </row>
    <row r="36" spans="2:6" x14ac:dyDescent="0.25">
      <c r="B36" s="54">
        <v>2103020001</v>
      </c>
      <c r="C36" s="55" t="s">
        <v>72</v>
      </c>
      <c r="D36" s="56">
        <v>14463660.5</v>
      </c>
    </row>
    <row r="37" spans="2:6" x14ac:dyDescent="0.25">
      <c r="B37" s="26"/>
      <c r="C37" s="27"/>
      <c r="D37" s="39"/>
    </row>
    <row r="38" spans="2:6" x14ac:dyDescent="0.25">
      <c r="B38" s="42" t="s">
        <v>73</v>
      </c>
      <c r="C38" s="55" t="s">
        <v>14</v>
      </c>
      <c r="D38" s="56">
        <v>5674324.0800000001</v>
      </c>
    </row>
    <row r="40" spans="2:6" x14ac:dyDescent="0.25">
      <c r="B40" s="23"/>
      <c r="C40" s="52" t="s">
        <v>74</v>
      </c>
      <c r="D40" s="59">
        <f>+D36+D38</f>
        <v>20137984.579999998</v>
      </c>
      <c r="F40" s="38"/>
    </row>
    <row r="42" spans="2:6" x14ac:dyDescent="0.25">
      <c r="B42" s="23"/>
      <c r="C42" s="23"/>
      <c r="D42" s="38"/>
    </row>
  </sheetData>
  <mergeCells count="1">
    <mergeCell ref="B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2021-10-05T13:55:57Z</cp:lastPrinted>
  <dcterms:created xsi:type="dcterms:W3CDTF">2021-01-06T19:03:10Z</dcterms:created>
  <dcterms:modified xsi:type="dcterms:W3CDTF">2021-10-05T16:15:07Z</dcterms:modified>
</cp:coreProperties>
</file>