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ixta.delarosa\Desktop\CUENTA POR PAGAR\Analisis de CUENTAS\Recintos\2021\Transparencia\"/>
    </mc:Choice>
  </mc:AlternateContent>
  <bookViews>
    <workbookView xWindow="0" yWindow="0" windowWidth="20460" windowHeight="7590"/>
  </bookViews>
  <sheets>
    <sheet name="Hoja2" sheetId="2" r:id="rId1"/>
    <sheet name="DETALLE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2" l="1"/>
  <c r="D40" i="3" l="1"/>
  <c r="D28" i="3"/>
  <c r="D7" i="3"/>
  <c r="D30" i="3" l="1"/>
  <c r="D33" i="3"/>
  <c r="C28" i="2"/>
  <c r="C32" i="2"/>
  <c r="C22" i="2"/>
  <c r="C33" i="2" l="1"/>
  <c r="C23" i="2"/>
  <c r="C36" i="2" l="1"/>
  <c r="C38" i="2" s="1"/>
  <c r="C37" i="2" l="1"/>
</calcChain>
</file>

<file path=xl/sharedStrings.xml><?xml version="1.0" encoding="utf-8"?>
<sst xmlns="http://schemas.openxmlformats.org/spreadsheetml/2006/main" count="83" uniqueCount="79">
  <si>
    <t xml:space="preserve">Gobierno Central </t>
  </si>
  <si>
    <t xml:space="preserve">VALORES EN RD$ </t>
  </si>
  <si>
    <t xml:space="preserve">ACTIVOS CORRIENTES </t>
  </si>
  <si>
    <t>EFECTIVO Y EQUIVALENTE A EFECTIVO</t>
  </si>
  <si>
    <t xml:space="preserve">TOTAL  ACTIVOS CORRIENTES </t>
  </si>
  <si>
    <t xml:space="preserve">ACTIVOS NO CORRIENTES </t>
  </si>
  <si>
    <t xml:space="preserve">PROPIEDAD , PLANTA Y EQUIPOS </t>
  </si>
  <si>
    <t xml:space="preserve">ACTIVOS INTANGIBLES </t>
  </si>
  <si>
    <t xml:space="preserve">TOTAL ACTIVOS NO CORRIENTES </t>
  </si>
  <si>
    <t>TOTAL ACTIVOS</t>
  </si>
  <si>
    <t xml:space="preserve">PASIVOS CORRIENTES </t>
  </si>
  <si>
    <t xml:space="preserve">CUENTAS POR PAGAR PROVEEDORES  </t>
  </si>
  <si>
    <t xml:space="preserve">TOTAL PASIVOS CORRIENTES </t>
  </si>
  <si>
    <t xml:space="preserve">PASIVOS NO CORRIENTES </t>
  </si>
  <si>
    <t xml:space="preserve">AVISOS DE CREDITOS FINANCIEROS </t>
  </si>
  <si>
    <t xml:space="preserve">TOTAL PASIVOS NO CORRIENTES </t>
  </si>
  <si>
    <t xml:space="preserve">TOTAL PASIVOS </t>
  </si>
  <si>
    <t xml:space="preserve">ACTIVOS NETOS /PATRIMONIO </t>
  </si>
  <si>
    <t>TOTAL PATRIMONIO</t>
  </si>
  <si>
    <t>TOTAL PASIVOS Y PATRIMONIO</t>
  </si>
  <si>
    <t xml:space="preserve">Lic. Carlixta de la Rosa </t>
  </si>
  <si>
    <t xml:space="preserve">              Contabilidad  </t>
  </si>
  <si>
    <t>DEBITOS FINANCIEROS PENDIENTES DE CLASIFICACION ANTICIPOS</t>
  </si>
  <si>
    <t>ANTICIPOS A PROVEEDORES Y CONTRATISTAS</t>
  </si>
  <si>
    <t>GASTOS PAGADOS POR ADELANTADO</t>
  </si>
  <si>
    <t>EXISTENCIAS  BIENES DE CAMBIO Y CONSUMO</t>
  </si>
  <si>
    <t xml:space="preserve">       Instituto Superior de Formación Docente Salome Ureña </t>
  </si>
  <si>
    <t xml:space="preserve">Estado de Situación  Financiera </t>
  </si>
  <si>
    <t>PASIVOS</t>
  </si>
  <si>
    <t>PATRIMONIO</t>
  </si>
  <si>
    <t>Cod.Cta. Contable</t>
  </si>
  <si>
    <t>Cta. Contable</t>
  </si>
  <si>
    <t xml:space="preserve">Saldo  </t>
  </si>
  <si>
    <t>11010200010001</t>
  </si>
  <si>
    <t>BANRESERVAS-REPUBLICA DOMINICANA RD$</t>
  </si>
  <si>
    <t>11010300010001</t>
  </si>
  <si>
    <t>FONDO ANTICIPOS FINANCIEROS</t>
  </si>
  <si>
    <t xml:space="preserve">TOTAL </t>
  </si>
  <si>
    <t>110104000300020001</t>
  </si>
  <si>
    <t>11040100030001</t>
  </si>
  <si>
    <t>110410</t>
  </si>
  <si>
    <t>GASTOS PAGADOS POR ADELANTADO (SEGUROS VEHICULOS Y PERSONAS )</t>
  </si>
  <si>
    <t>110601</t>
  </si>
  <si>
    <t>1206010001</t>
  </si>
  <si>
    <t>MAQUINARIA Y EQUIPO DE PRODUCCION</t>
  </si>
  <si>
    <t>1206010002</t>
  </si>
  <si>
    <t>EQUIPO EDUCACIONAL, CIENTIFICOS  Y   RECREATIVOS</t>
  </si>
  <si>
    <t>1206010003</t>
  </si>
  <si>
    <t>EQUIPO DE TRANSPORTE, TRACCION Y ELEVACION</t>
  </si>
  <si>
    <t>1206010004</t>
  </si>
  <si>
    <t>EQUIPOS DE COMPUTACION</t>
  </si>
  <si>
    <t>1206010005</t>
  </si>
  <si>
    <t>EQUIPOS MEDICOS, SANITARIOS Y VETERINARIOS</t>
  </si>
  <si>
    <t>1206010006</t>
  </si>
  <si>
    <t>EQUIPO DE COMUNICACION Y SEÑALAMIENTO</t>
  </si>
  <si>
    <t>1206010007</t>
  </si>
  <si>
    <t>EQUIPOS Y MUEBLES PARA OFICINA</t>
  </si>
  <si>
    <t>1206010008</t>
  </si>
  <si>
    <t>HERRAMIENTAS Y REPUESTOS MAYORES</t>
  </si>
  <si>
    <t>1206010998</t>
  </si>
  <si>
    <t>EQUIPOS Y MOBILIARIOS DE ALOJAMIENTO</t>
  </si>
  <si>
    <t>1206020002</t>
  </si>
  <si>
    <t>EDIFICIOS</t>
  </si>
  <si>
    <t>1206030005</t>
  </si>
  <si>
    <t>EDIFICACIONES</t>
  </si>
  <si>
    <t>1206980001</t>
  </si>
  <si>
    <t>EQUIPOS DE SEGURIDAD</t>
  </si>
  <si>
    <t>1208010003</t>
  </si>
  <si>
    <t>PAQUETES Y PROGRAMAS DE COMPUTACIÓN</t>
  </si>
  <si>
    <t xml:space="preserve">TOTAL DE ACTIVOS </t>
  </si>
  <si>
    <t xml:space="preserve">PROVEEDORES DIRECTOS INTERNOS POPR PAGAR C.P </t>
  </si>
  <si>
    <t>211102000200010001</t>
  </si>
  <si>
    <t xml:space="preserve">TOTAL DE PASIVOS </t>
  </si>
  <si>
    <t xml:space="preserve">DEBITOS FINANCIEROS </t>
  </si>
  <si>
    <t xml:space="preserve">Lic José Ernesto Jiménez </t>
  </si>
  <si>
    <t xml:space="preserve">         Director Financiero</t>
  </si>
  <si>
    <t xml:space="preserve">                                          Maritza A. Rodríguez , MA</t>
  </si>
  <si>
    <t xml:space="preserve">                                               Vicerrectora de Gestión </t>
  </si>
  <si>
    <t xml:space="preserve">                                                           430-01055-3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</si>
</sst>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"/>
      <name val="Century"/>
      <family val="1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b/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rgb="FF999999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75">
    <xf numFmtId="0" fontId="0" fillId="0" borderId="0" xfId="0"/>
    <xf numFmtId="0" fontId="3" fillId="2" borderId="1" xfId="0" applyFont="1" applyFill="1" applyBorder="1"/>
    <xf numFmtId="0" fontId="5" fillId="2" borderId="1" xfId="0" applyFont="1" applyFill="1" applyBorder="1"/>
    <xf numFmtId="4" fontId="5" fillId="2" borderId="2" xfId="0" applyNumberFormat="1" applyFont="1" applyFill="1" applyBorder="1" applyAlignment="1">
      <alignment horizontal="right"/>
    </xf>
    <xf numFmtId="4" fontId="5" fillId="2" borderId="3" xfId="0" applyNumberFormat="1" applyFont="1" applyFill="1" applyBorder="1" applyAlignment="1">
      <alignment horizontal="right"/>
    </xf>
    <xf numFmtId="4" fontId="3" fillId="2" borderId="4" xfId="0" applyNumberFormat="1" applyFont="1" applyFill="1" applyBorder="1" applyAlignment="1">
      <alignment horizontal="right"/>
    </xf>
    <xf numFmtId="4" fontId="3" fillId="2" borderId="2" xfId="0" applyNumberFormat="1" applyFont="1" applyFill="1" applyBorder="1" applyAlignment="1">
      <alignment horizontal="right"/>
    </xf>
    <xf numFmtId="4" fontId="5" fillId="0" borderId="2" xfId="0" applyNumberFormat="1" applyFont="1" applyBorder="1"/>
    <xf numFmtId="4" fontId="3" fillId="2" borderId="5" xfId="0" applyNumberFormat="1" applyFont="1" applyFill="1" applyBorder="1" applyAlignment="1">
      <alignment horizontal="right"/>
    </xf>
    <xf numFmtId="3" fontId="5" fillId="2" borderId="2" xfId="0" applyNumberFormat="1" applyFont="1" applyFill="1" applyBorder="1" applyAlignment="1">
      <alignment horizontal="right"/>
    </xf>
    <xf numFmtId="4" fontId="3" fillId="2" borderId="3" xfId="0" applyNumberFormat="1" applyFont="1" applyFill="1" applyBorder="1" applyAlignment="1">
      <alignment horizontal="right"/>
    </xf>
    <xf numFmtId="0" fontId="0" fillId="2" borderId="6" xfId="0" applyFont="1" applyFill="1" applyBorder="1"/>
    <xf numFmtId="0" fontId="5" fillId="2" borderId="7" xfId="0" applyFont="1" applyFill="1" applyBorder="1"/>
    <xf numFmtId="0" fontId="0" fillId="2" borderId="0" xfId="0" applyFont="1" applyFill="1"/>
    <xf numFmtId="0" fontId="3" fillId="2" borderId="8" xfId="0" applyFont="1" applyFill="1" applyBorder="1"/>
    <xf numFmtId="0" fontId="0" fillId="0" borderId="9" xfId="0" applyBorder="1" applyAlignment="1">
      <alignment horizontal="right"/>
    </xf>
    <xf numFmtId="0" fontId="6" fillId="0" borderId="1" xfId="0" applyFont="1" applyBorder="1"/>
    <xf numFmtId="0" fontId="2" fillId="2" borderId="0" xfId="1" applyNumberFormat="1" applyFont="1" applyFill="1" applyBorder="1" applyAlignment="1">
      <alignment horizontal="center"/>
    </xf>
    <xf numFmtId="0" fontId="0" fillId="0" borderId="0" xfId="0"/>
    <xf numFmtId="43" fontId="3" fillId="0" borderId="0" xfId="0" applyNumberFormat="1" applyFont="1"/>
    <xf numFmtId="43" fontId="5" fillId="0" borderId="11" xfId="0" applyNumberFormat="1" applyFont="1" applyBorder="1"/>
    <xf numFmtId="0" fontId="5" fillId="0" borderId="10" xfId="0" applyFont="1" applyBorder="1" applyAlignment="1">
      <alignment horizontal="left"/>
    </xf>
    <xf numFmtId="0" fontId="5" fillId="0" borderId="10" xfId="0" applyFont="1" applyBorder="1"/>
    <xf numFmtId="43" fontId="5" fillId="0" borderId="0" xfId="0" applyNumberFormat="1" applyFont="1" applyBorder="1"/>
    <xf numFmtId="43" fontId="3" fillId="0" borderId="0" xfId="0" applyNumberFormat="1" applyFont="1" applyBorder="1"/>
    <xf numFmtId="43" fontId="6" fillId="0" borderId="11" xfId="0" applyNumberFormat="1" applyFont="1" applyBorder="1"/>
    <xf numFmtId="0" fontId="6" fillId="0" borderId="0" xfId="0" applyFont="1"/>
    <xf numFmtId="0" fontId="8" fillId="3" borderId="11" xfId="0" applyFont="1" applyFill="1" applyBorder="1"/>
    <xf numFmtId="43" fontId="3" fillId="3" borderId="14" xfId="0" applyNumberFormat="1" applyFont="1" applyFill="1" applyBorder="1"/>
    <xf numFmtId="43" fontId="5" fillId="3" borderId="11" xfId="0" applyNumberFormat="1" applyFont="1" applyFill="1" applyBorder="1"/>
    <xf numFmtId="43" fontId="3" fillId="3" borderId="0" xfId="0" applyNumberFormat="1" applyFont="1" applyFill="1"/>
    <xf numFmtId="43" fontId="3" fillId="3" borderId="11" xfId="0" applyNumberFormat="1" applyFont="1" applyFill="1" applyBorder="1"/>
    <xf numFmtId="43" fontId="3" fillId="3" borderId="15" xfId="0" applyNumberFormat="1" applyFont="1" applyFill="1" applyBorder="1"/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43" fontId="5" fillId="0" borderId="0" xfId="0" applyNumberFormat="1" applyFont="1"/>
    <xf numFmtId="0" fontId="6" fillId="0" borderId="11" xfId="0" applyFont="1" applyBorder="1"/>
    <xf numFmtId="0" fontId="8" fillId="0" borderId="14" xfId="0" applyFont="1" applyBorder="1"/>
    <xf numFmtId="0" fontId="8" fillId="0" borderId="13" xfId="0" applyFont="1" applyBorder="1"/>
    <xf numFmtId="0" fontId="6" fillId="0" borderId="13" xfId="0" applyFont="1" applyBorder="1"/>
    <xf numFmtId="0" fontId="6" fillId="0" borderId="12" xfId="0" applyFont="1" applyBorder="1"/>
    <xf numFmtId="0" fontId="6" fillId="0" borderId="0" xfId="0" applyFont="1" applyBorder="1"/>
    <xf numFmtId="0" fontId="6" fillId="0" borderId="11" xfId="0" applyFont="1" applyFill="1" applyBorder="1"/>
    <xf numFmtId="0" fontId="8" fillId="0" borderId="11" xfId="0" applyFont="1" applyFill="1" applyBorder="1"/>
    <xf numFmtId="0" fontId="8" fillId="0" borderId="0" xfId="0" applyFont="1" applyFill="1"/>
    <xf numFmtId="0" fontId="6" fillId="0" borderId="0" xfId="0" applyFont="1" applyFill="1"/>
    <xf numFmtId="0" fontId="6" fillId="3" borderId="0" xfId="0" applyFont="1" applyFill="1"/>
    <xf numFmtId="14" fontId="3" fillId="3" borderId="0" xfId="0" applyNumberFormat="1" applyFont="1" applyFill="1" applyBorder="1"/>
    <xf numFmtId="0" fontId="5" fillId="0" borderId="11" xfId="0" applyFont="1" applyBorder="1" applyAlignment="1">
      <alignment horizontal="left"/>
    </xf>
    <xf numFmtId="0" fontId="5" fillId="0" borderId="11" xfId="0" applyFont="1" applyBorder="1"/>
    <xf numFmtId="4" fontId="5" fillId="0" borderId="11" xfId="0" applyNumberFormat="1" applyFont="1" applyBorder="1"/>
    <xf numFmtId="0" fontId="6" fillId="2" borderId="0" xfId="0" applyFont="1" applyFill="1"/>
    <xf numFmtId="43" fontId="3" fillId="2" borderId="0" xfId="0" applyNumberFormat="1" applyFont="1" applyFill="1" applyBorder="1"/>
    <xf numFmtId="4" fontId="5" fillId="3" borderId="0" xfId="0" applyNumberFormat="1" applyFont="1" applyFill="1"/>
    <xf numFmtId="43" fontId="0" fillId="0" borderId="0" xfId="0" applyNumberFormat="1"/>
    <xf numFmtId="4" fontId="9" fillId="0" borderId="0" xfId="0" applyNumberFormat="1" applyFont="1"/>
    <xf numFmtId="0" fontId="3" fillId="2" borderId="6" xfId="0" applyFont="1" applyFill="1" applyBorder="1"/>
    <xf numFmtId="4" fontId="3" fillId="2" borderId="7" xfId="0" applyNumberFormat="1" applyFont="1" applyFill="1" applyBorder="1" applyAlignment="1">
      <alignment horizontal="right"/>
    </xf>
    <xf numFmtId="4" fontId="5" fillId="0" borderId="3" xfId="0" applyNumberFormat="1" applyFont="1" applyBorder="1"/>
    <xf numFmtId="4" fontId="5" fillId="2" borderId="3" xfId="0" applyNumberFormat="1" applyFont="1" applyFill="1" applyBorder="1"/>
    <xf numFmtId="0" fontId="10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Border="1"/>
    <xf numFmtId="0" fontId="0" fillId="0" borderId="0" xfId="0" applyFont="1" applyBorder="1"/>
    <xf numFmtId="0" fontId="9" fillId="0" borderId="0" xfId="0" applyFont="1" applyBorder="1" applyAlignment="1">
      <alignment horizontal="right"/>
    </xf>
    <xf numFmtId="0" fontId="5" fillId="0" borderId="0" xfId="0" applyFont="1" applyBorder="1" applyAlignment="1">
      <alignment horizontal="center"/>
    </xf>
    <xf numFmtId="4" fontId="9" fillId="3" borderId="11" xfId="0" applyNumberFormat="1" applyFont="1" applyFill="1" applyBorder="1"/>
    <xf numFmtId="43" fontId="5" fillId="2" borderId="11" xfId="0" applyNumberFormat="1" applyFont="1" applyFill="1" applyBorder="1"/>
    <xf numFmtId="0" fontId="2" fillId="2" borderId="0" xfId="1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15" fontId="4" fillId="2" borderId="0" xfId="0" applyNumberFormat="1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17" fontId="5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3">
    <cellStyle name="Normal" xfId="0" builtinId="0"/>
    <cellStyle name="Normal 4" xfId="2"/>
    <cellStyle name="Normal 6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2181225</xdr:colOff>
      <xdr:row>2</xdr:row>
      <xdr:rowOff>152400</xdr:rowOff>
    </xdr:from>
    <xdr:ext cx="487722" cy="298730"/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38450" y="533400"/>
          <a:ext cx="487722" cy="298730"/>
        </a:xfrm>
        <a:prstGeom prst="rect">
          <a:avLst/>
        </a:prstGeom>
      </xdr:spPr>
    </xdr:pic>
    <xdr:clientData/>
  </xdr:oneCellAnchor>
  <xdr:oneCellAnchor>
    <xdr:from>
      <xdr:col>1</xdr:col>
      <xdr:colOff>1847850</xdr:colOff>
      <xdr:row>3</xdr:row>
      <xdr:rowOff>28575</xdr:rowOff>
    </xdr:from>
    <xdr:ext cx="341406" cy="176799"/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505075" y="600075"/>
          <a:ext cx="341406" cy="176799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47"/>
  <sheetViews>
    <sheetView tabSelected="1" workbookViewId="0">
      <selection activeCell="C44" sqref="C44"/>
    </sheetView>
  </sheetViews>
  <sheetFormatPr baseColWidth="10" defaultRowHeight="15" x14ac:dyDescent="0.25"/>
  <cols>
    <col min="1" max="1" width="13.140625" customWidth="1"/>
    <col min="2" max="2" width="36.28515625" customWidth="1"/>
    <col min="3" max="3" width="28.85546875" customWidth="1"/>
  </cols>
  <sheetData>
    <row r="5" spans="2:3" x14ac:dyDescent="0.25">
      <c r="B5" s="69" t="s">
        <v>0</v>
      </c>
      <c r="C5" s="69"/>
    </row>
    <row r="6" spans="2:3" x14ac:dyDescent="0.25">
      <c r="B6" s="69" t="s">
        <v>26</v>
      </c>
      <c r="C6" s="69"/>
    </row>
    <row r="7" spans="2:3" x14ac:dyDescent="0.25">
      <c r="B7" s="17" t="s">
        <v>78</v>
      </c>
      <c r="C7" s="17"/>
    </row>
    <row r="8" spans="2:3" x14ac:dyDescent="0.25">
      <c r="B8" s="70" t="s">
        <v>27</v>
      </c>
      <c r="C8" s="70"/>
    </row>
    <row r="9" spans="2:3" ht="15.75" x14ac:dyDescent="0.25">
      <c r="B9" s="71">
        <v>44500</v>
      </c>
      <c r="C9" s="72"/>
    </row>
    <row r="10" spans="2:3" ht="15.75" thickBot="1" x14ac:dyDescent="0.3">
      <c r="B10" s="70" t="s">
        <v>1</v>
      </c>
      <c r="C10" s="70"/>
    </row>
    <row r="11" spans="2:3" x14ac:dyDescent="0.25">
      <c r="B11" s="14" t="s">
        <v>2</v>
      </c>
      <c r="C11" s="15"/>
    </row>
    <row r="12" spans="2:3" x14ac:dyDescent="0.25">
      <c r="B12" s="2" t="s">
        <v>3</v>
      </c>
      <c r="C12" s="7">
        <v>7597185.0300000003</v>
      </c>
    </row>
    <row r="13" spans="2:3" x14ac:dyDescent="0.25">
      <c r="B13" s="16" t="s">
        <v>73</v>
      </c>
      <c r="C13" s="7">
        <v>141433.21</v>
      </c>
    </row>
    <row r="14" spans="2:3" x14ac:dyDescent="0.25">
      <c r="B14" s="16" t="s">
        <v>23</v>
      </c>
      <c r="C14" s="7">
        <v>20783504.739999998</v>
      </c>
    </row>
    <row r="15" spans="2:3" x14ac:dyDescent="0.25">
      <c r="B15" s="16" t="s">
        <v>24</v>
      </c>
      <c r="C15" s="7">
        <v>4890663.58</v>
      </c>
    </row>
    <row r="16" spans="2:3" x14ac:dyDescent="0.25">
      <c r="B16" s="16" t="s">
        <v>25</v>
      </c>
      <c r="C16" s="59">
        <v>25138332.609999999</v>
      </c>
    </row>
    <row r="17" spans="2:3" x14ac:dyDescent="0.25">
      <c r="B17" s="1" t="s">
        <v>4</v>
      </c>
      <c r="C17" s="6">
        <f>+SUM(C12:C16)</f>
        <v>58551119.169999994</v>
      </c>
    </row>
    <row r="18" spans="2:3" x14ac:dyDescent="0.25">
      <c r="B18" s="2"/>
      <c r="C18" s="6"/>
    </row>
    <row r="19" spans="2:3" x14ac:dyDescent="0.25">
      <c r="B19" s="1" t="s">
        <v>5</v>
      </c>
      <c r="C19" s="6"/>
    </row>
    <row r="20" spans="2:3" x14ac:dyDescent="0.25">
      <c r="B20" s="2" t="s">
        <v>6</v>
      </c>
      <c r="C20" s="56">
        <v>530223286.34000003</v>
      </c>
    </row>
    <row r="21" spans="2:3" x14ac:dyDescent="0.25">
      <c r="B21" s="2" t="s">
        <v>7</v>
      </c>
      <c r="C21" s="7">
        <v>24994465.940000001</v>
      </c>
    </row>
    <row r="22" spans="2:3" x14ac:dyDescent="0.25">
      <c r="B22" s="2" t="s">
        <v>8</v>
      </c>
      <c r="C22" s="5">
        <f>+SUM(C20:C21)</f>
        <v>555217752.28000009</v>
      </c>
    </row>
    <row r="23" spans="2:3" ht="15.75" thickBot="1" x14ac:dyDescent="0.3">
      <c r="B23" s="1" t="s">
        <v>9</v>
      </c>
      <c r="C23" s="8">
        <f>+C17+C22</f>
        <v>613768871.45000005</v>
      </c>
    </row>
    <row r="24" spans="2:3" ht="15.75" thickTop="1" x14ac:dyDescent="0.25">
      <c r="B24" s="2"/>
      <c r="C24" s="6"/>
    </row>
    <row r="25" spans="2:3" x14ac:dyDescent="0.25">
      <c r="B25" s="1" t="s">
        <v>28</v>
      </c>
      <c r="C25" s="9"/>
    </row>
    <row r="26" spans="2:3" x14ac:dyDescent="0.25">
      <c r="B26" s="1" t="s">
        <v>10</v>
      </c>
      <c r="C26" s="9"/>
    </row>
    <row r="27" spans="2:3" x14ac:dyDescent="0.25">
      <c r="B27" s="2" t="s">
        <v>11</v>
      </c>
      <c r="C27" s="60">
        <v>20491948.399999999</v>
      </c>
    </row>
    <row r="28" spans="2:3" x14ac:dyDescent="0.25">
      <c r="B28" s="1" t="s">
        <v>12</v>
      </c>
      <c r="C28" s="10">
        <f>+C27</f>
        <v>20491948.399999999</v>
      </c>
    </row>
    <row r="29" spans="2:3" ht="16.5" customHeight="1" x14ac:dyDescent="0.25">
      <c r="B29" s="2"/>
      <c r="C29" s="3"/>
    </row>
    <row r="30" spans="2:3" x14ac:dyDescent="0.25">
      <c r="B30" s="1" t="s">
        <v>13</v>
      </c>
      <c r="C30" s="3"/>
    </row>
    <row r="31" spans="2:3" x14ac:dyDescent="0.25">
      <c r="B31" s="2" t="s">
        <v>14</v>
      </c>
      <c r="C31" s="4">
        <v>5674324.0800000001</v>
      </c>
    </row>
    <row r="32" spans="2:3" x14ac:dyDescent="0.25">
      <c r="B32" s="2" t="s">
        <v>15</v>
      </c>
      <c r="C32" s="6">
        <f>+C31</f>
        <v>5674324.0800000001</v>
      </c>
    </row>
    <row r="33" spans="1:3" x14ac:dyDescent="0.25">
      <c r="B33" s="1" t="s">
        <v>16</v>
      </c>
      <c r="C33" s="5">
        <f>+C28+C32</f>
        <v>26166272.479999997</v>
      </c>
    </row>
    <row r="34" spans="1:3" x14ac:dyDescent="0.25">
      <c r="B34" s="2"/>
      <c r="C34" s="6"/>
    </row>
    <row r="35" spans="1:3" x14ac:dyDescent="0.25">
      <c r="B35" s="1" t="s">
        <v>17</v>
      </c>
      <c r="C35" s="6"/>
    </row>
    <row r="36" spans="1:3" x14ac:dyDescent="0.25">
      <c r="B36" s="2" t="s">
        <v>29</v>
      </c>
      <c r="C36" s="3">
        <f>+C23-C33</f>
        <v>587602598.97000003</v>
      </c>
    </row>
    <row r="37" spans="1:3" x14ac:dyDescent="0.25">
      <c r="B37" s="1" t="s">
        <v>18</v>
      </c>
      <c r="C37" s="5">
        <f>+C36</f>
        <v>587602598.97000003</v>
      </c>
    </row>
    <row r="38" spans="1:3" ht="15.75" thickBot="1" x14ac:dyDescent="0.3">
      <c r="B38" s="57" t="s">
        <v>19</v>
      </c>
      <c r="C38" s="58">
        <f>+C33+C36</f>
        <v>613768871.45000005</v>
      </c>
    </row>
    <row r="39" spans="1:3" ht="15.75" thickBot="1" x14ac:dyDescent="0.3">
      <c r="B39" s="11"/>
      <c r="C39" s="12"/>
    </row>
    <row r="40" spans="1:3" x14ac:dyDescent="0.25">
      <c r="B40" s="13"/>
      <c r="C40" s="13"/>
    </row>
    <row r="41" spans="1:3" s="18" customFormat="1" x14ac:dyDescent="0.25">
      <c r="B41" s="13"/>
      <c r="C41" s="13"/>
    </row>
    <row r="42" spans="1:3" x14ac:dyDescent="0.25">
      <c r="B42" s="61" t="s">
        <v>20</v>
      </c>
      <c r="C42" s="61" t="s">
        <v>74</v>
      </c>
    </row>
    <row r="43" spans="1:3" x14ac:dyDescent="0.25">
      <c r="B43" s="62" t="s">
        <v>21</v>
      </c>
      <c r="C43" s="61" t="s">
        <v>75</v>
      </c>
    </row>
    <row r="44" spans="1:3" x14ac:dyDescent="0.25">
      <c r="B44" s="35"/>
      <c r="C44" s="35"/>
    </row>
    <row r="45" spans="1:3" x14ac:dyDescent="0.25">
      <c r="A45" s="64"/>
      <c r="B45" s="65" t="s">
        <v>76</v>
      </c>
      <c r="C45" s="35"/>
    </row>
    <row r="46" spans="1:3" x14ac:dyDescent="0.25">
      <c r="B46" s="66" t="s">
        <v>77</v>
      </c>
      <c r="C46" s="35"/>
    </row>
    <row r="47" spans="1:3" x14ac:dyDescent="0.25">
      <c r="B47" s="63"/>
    </row>
  </sheetData>
  <mergeCells count="5">
    <mergeCell ref="B5:C5"/>
    <mergeCell ref="B6:C6"/>
    <mergeCell ref="B8:C8"/>
    <mergeCell ref="B9:C9"/>
    <mergeCell ref="B10:C10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G42"/>
  <sheetViews>
    <sheetView workbookViewId="0">
      <selection activeCell="C19" sqref="C19"/>
    </sheetView>
  </sheetViews>
  <sheetFormatPr baseColWidth="10" defaultRowHeight="15" x14ac:dyDescent="0.25"/>
  <cols>
    <col min="2" max="2" width="16.5703125" customWidth="1"/>
    <col min="3" max="3" width="35.42578125" customWidth="1"/>
    <col min="4" max="4" width="16" customWidth="1"/>
    <col min="6" max="6" width="15.140625" bestFit="1" customWidth="1"/>
    <col min="7" max="7" width="13.140625" bestFit="1" customWidth="1"/>
  </cols>
  <sheetData>
    <row r="3" spans="2:4" x14ac:dyDescent="0.25">
      <c r="B3" s="73"/>
      <c r="C3" s="74"/>
      <c r="D3" s="48">
        <v>44499</v>
      </c>
    </row>
    <row r="4" spans="2:4" x14ac:dyDescent="0.25">
      <c r="B4" s="27" t="s">
        <v>30</v>
      </c>
      <c r="C4" s="27" t="s">
        <v>31</v>
      </c>
      <c r="D4" s="27" t="s">
        <v>32</v>
      </c>
    </row>
    <row r="5" spans="2:4" x14ac:dyDescent="0.25">
      <c r="B5" s="37" t="s">
        <v>33</v>
      </c>
      <c r="C5" s="37" t="s">
        <v>34</v>
      </c>
      <c r="D5" s="33">
        <v>6568336.8899999997</v>
      </c>
    </row>
    <row r="6" spans="2:4" x14ac:dyDescent="0.25">
      <c r="B6" s="37" t="s">
        <v>35</v>
      </c>
      <c r="C6" s="37" t="s">
        <v>36</v>
      </c>
      <c r="D6" s="33">
        <v>1028848.1400000004</v>
      </c>
    </row>
    <row r="7" spans="2:4" x14ac:dyDescent="0.25">
      <c r="B7" s="26" t="s">
        <v>37</v>
      </c>
      <c r="C7" s="38" t="s">
        <v>3</v>
      </c>
      <c r="D7" s="28">
        <f>+D5+D6</f>
        <v>7597185.0300000003</v>
      </c>
    </row>
    <row r="8" spans="2:4" x14ac:dyDescent="0.25">
      <c r="B8" s="26"/>
      <c r="C8" s="39"/>
      <c r="D8" s="24"/>
    </row>
    <row r="9" spans="2:4" x14ac:dyDescent="0.25">
      <c r="B9" s="37" t="s">
        <v>38</v>
      </c>
      <c r="C9" s="37" t="s">
        <v>22</v>
      </c>
      <c r="D9" s="29">
        <v>141433.21</v>
      </c>
    </row>
    <row r="10" spans="2:4" x14ac:dyDescent="0.25">
      <c r="B10" s="40"/>
      <c r="C10" s="40"/>
      <c r="D10" s="36"/>
    </row>
    <row r="11" spans="2:4" x14ac:dyDescent="0.25">
      <c r="B11" s="37" t="s">
        <v>39</v>
      </c>
      <c r="C11" s="37" t="s">
        <v>23</v>
      </c>
      <c r="D11" s="29">
        <v>20783504.739999998</v>
      </c>
    </row>
    <row r="12" spans="2:4" x14ac:dyDescent="0.25">
      <c r="B12" s="41"/>
      <c r="C12" s="41"/>
      <c r="D12" s="20"/>
    </row>
    <row r="13" spans="2:4" x14ac:dyDescent="0.25">
      <c r="B13" s="37" t="s">
        <v>40</v>
      </c>
      <c r="C13" s="37" t="s">
        <v>41</v>
      </c>
      <c r="D13" s="67">
        <v>4890663.58</v>
      </c>
    </row>
    <row r="14" spans="2:4" x14ac:dyDescent="0.25">
      <c r="B14" s="42"/>
      <c r="C14" s="42"/>
      <c r="D14" s="23"/>
    </row>
    <row r="15" spans="2:4" x14ac:dyDescent="0.25">
      <c r="B15" s="37" t="s">
        <v>42</v>
      </c>
      <c r="C15" s="37" t="s">
        <v>25</v>
      </c>
      <c r="D15" s="29">
        <v>25138332.609999999</v>
      </c>
    </row>
    <row r="16" spans="2:4" x14ac:dyDescent="0.25">
      <c r="B16" s="42"/>
      <c r="C16" s="42"/>
      <c r="D16" s="23"/>
    </row>
    <row r="17" spans="2:6" x14ac:dyDescent="0.25">
      <c r="B17" s="37" t="s">
        <v>43</v>
      </c>
      <c r="C17" s="43" t="s">
        <v>44</v>
      </c>
      <c r="D17" s="20">
        <v>25533197.780000001</v>
      </c>
    </row>
    <row r="18" spans="2:6" x14ac:dyDescent="0.25">
      <c r="B18" s="37" t="s">
        <v>45</v>
      </c>
      <c r="C18" s="43" t="s">
        <v>46</v>
      </c>
      <c r="D18" s="20">
        <v>45912998.630000003</v>
      </c>
    </row>
    <row r="19" spans="2:6" x14ac:dyDescent="0.25">
      <c r="B19" s="37" t="s">
        <v>47</v>
      </c>
      <c r="C19" s="43" t="s">
        <v>48</v>
      </c>
      <c r="D19" s="20">
        <v>91218562.920000002</v>
      </c>
    </row>
    <row r="20" spans="2:6" x14ac:dyDescent="0.25">
      <c r="B20" s="37" t="s">
        <v>49</v>
      </c>
      <c r="C20" s="43" t="s">
        <v>50</v>
      </c>
      <c r="D20" s="20">
        <v>113264813.12</v>
      </c>
    </row>
    <row r="21" spans="2:6" x14ac:dyDescent="0.25">
      <c r="B21" s="37" t="s">
        <v>51</v>
      </c>
      <c r="C21" s="43" t="s">
        <v>52</v>
      </c>
      <c r="D21" s="20">
        <v>1957432.58</v>
      </c>
    </row>
    <row r="22" spans="2:6" x14ac:dyDescent="0.25">
      <c r="B22" s="37" t="s">
        <v>53</v>
      </c>
      <c r="C22" s="43" t="s">
        <v>54</v>
      </c>
      <c r="D22" s="20">
        <v>3945627.73</v>
      </c>
    </row>
    <row r="23" spans="2:6" x14ac:dyDescent="0.25">
      <c r="B23" s="37" t="s">
        <v>55</v>
      </c>
      <c r="C23" s="43" t="s">
        <v>56</v>
      </c>
      <c r="D23" s="20">
        <v>90126335.739999995</v>
      </c>
    </row>
    <row r="24" spans="2:6" x14ac:dyDescent="0.25">
      <c r="B24" s="37" t="s">
        <v>57</v>
      </c>
      <c r="C24" s="43" t="s">
        <v>58</v>
      </c>
      <c r="D24" s="68">
        <v>2204058.54</v>
      </c>
    </row>
    <row r="25" spans="2:6" x14ac:dyDescent="0.25">
      <c r="B25" s="37" t="s">
        <v>59</v>
      </c>
      <c r="C25" s="43" t="s">
        <v>60</v>
      </c>
      <c r="D25" s="20">
        <v>3530335.8</v>
      </c>
    </row>
    <row r="26" spans="2:6" x14ac:dyDescent="0.25">
      <c r="B26" s="37" t="s">
        <v>61</v>
      </c>
      <c r="C26" s="43" t="s">
        <v>62</v>
      </c>
      <c r="D26" s="20">
        <v>149280893.03</v>
      </c>
    </row>
    <row r="27" spans="2:6" x14ac:dyDescent="0.25">
      <c r="B27" s="37" t="s">
        <v>63</v>
      </c>
      <c r="C27" s="44" t="s">
        <v>64</v>
      </c>
      <c r="D27" s="25">
        <v>778044.55</v>
      </c>
    </row>
    <row r="28" spans="2:6" x14ac:dyDescent="0.25">
      <c r="B28" s="26"/>
      <c r="C28" s="45"/>
      <c r="D28" s="19">
        <f>+SUM(D17:D27)</f>
        <v>527752300.42000002</v>
      </c>
    </row>
    <row r="29" spans="2:6" x14ac:dyDescent="0.25">
      <c r="B29" s="37" t="s">
        <v>65</v>
      </c>
      <c r="C29" s="43" t="s">
        <v>66</v>
      </c>
      <c r="D29" s="20">
        <v>2470985.92</v>
      </c>
    </row>
    <row r="30" spans="2:6" x14ac:dyDescent="0.25">
      <c r="B30" s="26"/>
      <c r="C30" s="46"/>
      <c r="D30" s="30">
        <f>+D28+D29</f>
        <v>530223286.34000003</v>
      </c>
      <c r="F30" s="55"/>
    </row>
    <row r="31" spans="2:6" x14ac:dyDescent="0.25">
      <c r="B31" s="26"/>
      <c r="C31" s="46"/>
      <c r="D31" s="35"/>
    </row>
    <row r="32" spans="2:6" x14ac:dyDescent="0.25">
      <c r="B32" s="37" t="s">
        <v>67</v>
      </c>
      <c r="C32" s="37" t="s">
        <v>68</v>
      </c>
      <c r="D32" s="31">
        <v>24994465.940000001</v>
      </c>
    </row>
    <row r="33" spans="2:7" ht="15.75" thickBot="1" x14ac:dyDescent="0.3">
      <c r="B33" s="26"/>
      <c r="C33" s="47" t="s">
        <v>69</v>
      </c>
      <c r="D33" s="32">
        <f>+D7+D9+D11+D13+D15+D30+D32</f>
        <v>613768871.45000005</v>
      </c>
      <c r="F33" s="55"/>
      <c r="G33" s="55"/>
    </row>
    <row r="34" spans="2:7" ht="15.75" thickTop="1" x14ac:dyDescent="0.25">
      <c r="B34" s="26"/>
      <c r="C34" s="52"/>
      <c r="D34" s="53"/>
    </row>
    <row r="35" spans="2:7" x14ac:dyDescent="0.25">
      <c r="B35" s="26"/>
      <c r="C35" s="26"/>
      <c r="D35" s="35"/>
    </row>
    <row r="36" spans="2:7" x14ac:dyDescent="0.25">
      <c r="B36" s="49">
        <v>2103020001</v>
      </c>
      <c r="C36" s="50" t="s">
        <v>70</v>
      </c>
      <c r="D36" s="51">
        <v>14463660.5</v>
      </c>
    </row>
    <row r="37" spans="2:7" x14ac:dyDescent="0.25">
      <c r="B37" s="21"/>
      <c r="C37" s="22"/>
      <c r="D37" s="34"/>
    </row>
    <row r="38" spans="2:7" x14ac:dyDescent="0.25">
      <c r="B38" s="37" t="s">
        <v>71</v>
      </c>
      <c r="C38" s="50" t="s">
        <v>14</v>
      </c>
      <c r="D38" s="51">
        <v>5674324.0800000001</v>
      </c>
    </row>
    <row r="40" spans="2:7" x14ac:dyDescent="0.25">
      <c r="B40" s="18"/>
      <c r="C40" s="47" t="s">
        <v>72</v>
      </c>
      <c r="D40" s="54">
        <f>+D36+D38</f>
        <v>20137984.579999998</v>
      </c>
      <c r="F40" s="33"/>
    </row>
    <row r="42" spans="2:7" x14ac:dyDescent="0.25">
      <c r="B42" s="18"/>
      <c r="C42" s="18"/>
      <c r="D42" s="33"/>
    </row>
  </sheetData>
  <mergeCells count="1">
    <mergeCell ref="B3:C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DETALLE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Carlixta De la Rosa</dc:creator>
  <cp:lastModifiedBy>Carlixta De la Rosa</cp:lastModifiedBy>
  <cp:lastPrinted>2021-11-03T15:01:05Z</cp:lastPrinted>
  <dcterms:created xsi:type="dcterms:W3CDTF">2021-01-06T19:03:10Z</dcterms:created>
  <dcterms:modified xsi:type="dcterms:W3CDTF">2021-11-03T19:54:21Z</dcterms:modified>
</cp:coreProperties>
</file>