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ocuments\Transparencia\TRANSPARENCIA 2025\02 Febrero 2025\"/>
    </mc:Choice>
  </mc:AlternateContent>
  <xr:revisionPtr revIDLastSave="0" documentId="13_ncr:1_{E440341C-1D21-46D7-B370-F34FD93ECDDE}" xr6:coauthVersionLast="47" xr6:coauthVersionMax="47" xr10:uidLastSave="{00000000-0000-0000-0000-000000000000}"/>
  <bookViews>
    <workbookView xWindow="-120" yWindow="-120" windowWidth="29040" windowHeight="1584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C25" i="9"/>
  <c r="D24" i="9"/>
  <c r="C24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D16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16" i="9"/>
  <c r="L51" i="9"/>
  <c r="L35" i="9"/>
  <c r="L26" i="9"/>
  <c r="L10" i="9"/>
  <c r="K51" i="9"/>
  <c r="K35" i="9"/>
  <c r="K26" i="9"/>
  <c r="K16" i="9"/>
  <c r="K10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D26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<sst xmlns="http://schemas.openxmlformats.org/spreadsheetml/2006/main" count="113" uniqueCount="110">
  <si>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</si>
  <si>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</si>
  <si>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</si>
  <si>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</si>
  <si>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</si>
  <si>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</si>
  <si>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</si>
  <si>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</si>
  <si>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</si>
  <si>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</si>
  <si>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</si>
  <si>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</si>
  <si>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</si>
  <si>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</si>
  <si>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</si>
  <si>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</si>
  <si>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</si>
  <si>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</si>
  <si>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</si>
  <si>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</si>
  <si>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</si>
  <si>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</si>
  <si>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</si>
  <si>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</si>
  <si>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</si>
  <si>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</si>
  <si>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</si>
  <si>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</si>
  <si>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</si>
  <si>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</si>
  <si>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</si>
  <si>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</si>
  <si>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</si>
  <si>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</si>
  <si>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</si>
  <si>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</si>
  <si>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</si>
  <si>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</si>
  <si>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</si>
  <si>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</si>
  <si>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</si>
  <si>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</si>
  <si>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</si>
  <si>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</si>
  <si>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</si>
  <si>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</si>
  <si>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</si>
  <si>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</si>
  <si>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</si>
  <si>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</si>
  <si>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</si>
  <si>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</si>
  <si>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</si>
  <si>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</si>
  <si>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</si>
  <si>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</si>
  <si>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</si>
  <si>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</si>
  <si>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</si>
  <si>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</si>
  <si>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</si>
  <si>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</si>
  <si>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</si>
  <si>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</si>
  <si>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</si>
  <si>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</si>
  <si>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</si>
  <si>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</si>
  <si>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</si>
  <si>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</si>
  <si>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</si>
  <si>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</si>
  <si>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</si>
  <si>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</si>
  <si>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</si>
  <si>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</si>
  <si>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</si>
  <si>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</si>
  <si>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</si>
  <si>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</si>
  <si>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</si>
  <si>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</si>
  <si>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</si>
  <si>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</si>
  <si>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</si>
  <si>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</si>
  <si>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</si>
  <si>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</si>
  <si>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</si>
  <si>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</si>
  <si>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</si>
  <si>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</si>
  <si>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</si>
  <si>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</si>
  <si>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</si>
  <si>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</si>
  <si>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</si>
  <si>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</si>
  <si>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</si>
  <si>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</si>
  <si>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</si>
  <si>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</si>
  <si>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</si>
  <si>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</si>
  <si>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</si>
  <si>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</si>
  <si>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</si>
  <si>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</si>
  <si>
    <t>Del 1 de Enero al 28 de febrero 2025</t>
  </si>
  <si>
    <t>Fecha de Creación 13-03-2025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</si>
</sst>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/>
    <xf numFmtId="4" fontId="10" fillId="4" borderId="1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11" fillId="3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4" fontId="10" fillId="4" borderId="0" xfId="1" applyNumberFormat="1" applyFont="1" applyFill="1" applyAlignment="1">
      <alignment horizontal="right" vertical="center"/>
    </xf>
    <xf numFmtId="4" fontId="10" fillId="0" borderId="1" xfId="1" applyNumberFormat="1" applyFont="1" applyFill="1" applyBorder="1" applyAlignment="1">
      <alignment vertical="center"/>
    </xf>
    <xf numFmtId="4" fontId="12" fillId="0" borderId="1" xfId="1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1267732398</c:v>
                </c:pt>
                <c:pt idx="2">
                  <c:v>266288151</c:v>
                </c:pt>
                <c:pt idx="3">
                  <c:v>200000</c:v>
                </c:pt>
                <c:pt idx="4">
                  <c:v>300300</c:v>
                </c:pt>
                <c:pt idx="5">
                  <c:v>187871398</c:v>
                </c:pt>
                <c:pt idx="6">
                  <c:v>510563899</c:v>
                </c:pt>
                <c:pt idx="7">
                  <c:v>34621905</c:v>
                </c:pt>
                <c:pt idx="8">
                  <c:v>49761522</c:v>
                </c:pt>
                <c:pt idx="9">
                  <c:v>2857130</c:v>
                </c:pt>
                <c:pt idx="10">
                  <c:v>10816596</c:v>
                </c:pt>
                <c:pt idx="11">
                  <c:v>72222024</c:v>
                </c:pt>
                <c:pt idx="12">
                  <c:v>30360000</c:v>
                </c:pt>
                <c:pt idx="13">
                  <c:v>35811800</c:v>
                </c:pt>
                <c:pt idx="14">
                  <c:v>218153819</c:v>
                </c:pt>
                <c:pt idx="15">
                  <c:v>55959103</c:v>
                </c:pt>
                <c:pt idx="16">
                  <c:v>323323677</c:v>
                </c:pt>
                <c:pt idx="17">
                  <c:v>137963618</c:v>
                </c:pt>
                <c:pt idx="18">
                  <c:v>18673886</c:v>
                </c:pt>
                <c:pt idx="19">
                  <c:v>52890461</c:v>
                </c:pt>
                <c:pt idx="20">
                  <c:v>79594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70958199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111665107</c:v>
                </c:pt>
                <c:pt idx="42">
                  <c:v>74172795</c:v>
                </c:pt>
                <c:pt idx="43">
                  <c:v>6776684</c:v>
                </c:pt>
                <c:pt idx="44">
                  <c:v>1448480</c:v>
                </c:pt>
                <c:pt idx="45">
                  <c:v>9151336</c:v>
                </c:pt>
                <c:pt idx="46">
                  <c:v>7565426</c:v>
                </c:pt>
                <c:pt idx="47">
                  <c:v>4246403</c:v>
                </c:pt>
                <c:pt idx="48">
                  <c:v>0</c:v>
                </c:pt>
                <c:pt idx="49">
                  <c:v>8303983</c:v>
                </c:pt>
                <c:pt idx="50">
                  <c:v>0</c:v>
                </c:pt>
                <c:pt idx="51">
                  <c:v>122099429</c:v>
                </c:pt>
                <c:pt idx="52">
                  <c:v>122099429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1267532398</c:v>
                </c:pt>
                <c:pt idx="2">
                  <c:v>266488151</c:v>
                </c:pt>
                <c:pt idx="3">
                  <c:v>200000</c:v>
                </c:pt>
                <c:pt idx="4">
                  <c:v>300300</c:v>
                </c:pt>
                <c:pt idx="5">
                  <c:v>187871398</c:v>
                </c:pt>
                <c:pt idx="6">
                  <c:v>510563899</c:v>
                </c:pt>
                <c:pt idx="7">
                  <c:v>34621905</c:v>
                </c:pt>
                <c:pt idx="8">
                  <c:v>45161490.68</c:v>
                </c:pt>
                <c:pt idx="9">
                  <c:v>2857130</c:v>
                </c:pt>
                <c:pt idx="10">
                  <c:v>10816596</c:v>
                </c:pt>
                <c:pt idx="11">
                  <c:v>76822055.319999993</c:v>
                </c:pt>
                <c:pt idx="12">
                  <c:v>30360000</c:v>
                </c:pt>
                <c:pt idx="13">
                  <c:v>35811800</c:v>
                </c:pt>
                <c:pt idx="14">
                  <c:v>218153819</c:v>
                </c:pt>
                <c:pt idx="15">
                  <c:v>55959103</c:v>
                </c:pt>
                <c:pt idx="16">
                  <c:v>323323677</c:v>
                </c:pt>
                <c:pt idx="17">
                  <c:v>137963618</c:v>
                </c:pt>
                <c:pt idx="18">
                  <c:v>18673886</c:v>
                </c:pt>
                <c:pt idx="19">
                  <c:v>52890461</c:v>
                </c:pt>
                <c:pt idx="20">
                  <c:v>79594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70958199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111665107</c:v>
                </c:pt>
                <c:pt idx="42">
                  <c:v>66720795</c:v>
                </c:pt>
                <c:pt idx="43">
                  <c:v>7964684</c:v>
                </c:pt>
                <c:pt idx="44">
                  <c:v>1912480</c:v>
                </c:pt>
                <c:pt idx="45">
                  <c:v>14951336</c:v>
                </c:pt>
                <c:pt idx="46">
                  <c:v>7565326</c:v>
                </c:pt>
                <c:pt idx="47">
                  <c:v>4246403</c:v>
                </c:pt>
                <c:pt idx="48">
                  <c:v>0</c:v>
                </c:pt>
                <c:pt idx="49">
                  <c:v>8303983</c:v>
                </c:pt>
                <c:pt idx="50">
                  <c:v>100</c:v>
                </c:pt>
                <c:pt idx="51">
                  <c:v>158809389</c:v>
                </c:pt>
                <c:pt idx="52">
                  <c:v>158809389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2984938919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103571240.91000001</c:v>
                </c:pt>
                <c:pt idx="1">
                  <c:v>87688903.120000005</c:v>
                </c:pt>
                <c:pt idx="2">
                  <c:v>2287298.09</c:v>
                </c:pt>
                <c:pt idx="3">
                  <c:v>0</c:v>
                </c:pt>
                <c:pt idx="4">
                  <c:v>10000</c:v>
                </c:pt>
                <c:pt idx="5">
                  <c:v>13585039.699999999</c:v>
                </c:pt>
                <c:pt idx="6">
                  <c:v>10312075.809999999</c:v>
                </c:pt>
                <c:pt idx="7">
                  <c:v>2965123.03</c:v>
                </c:pt>
                <c:pt idx="8">
                  <c:v>612481.36</c:v>
                </c:pt>
                <c:pt idx="9">
                  <c:v>234500</c:v>
                </c:pt>
                <c:pt idx="10">
                  <c:v>229618.16</c:v>
                </c:pt>
                <c:pt idx="11">
                  <c:v>194192.6</c:v>
                </c:pt>
                <c:pt idx="12">
                  <c:v>1811116.45</c:v>
                </c:pt>
                <c:pt idx="13">
                  <c:v>1010763.25</c:v>
                </c:pt>
                <c:pt idx="14">
                  <c:v>2758238.46</c:v>
                </c:pt>
                <c:pt idx="15">
                  <c:v>496042.5</c:v>
                </c:pt>
                <c:pt idx="16">
                  <c:v>3123696.97</c:v>
                </c:pt>
                <c:pt idx="17">
                  <c:v>1658640.31</c:v>
                </c:pt>
                <c:pt idx="18">
                  <c:v>0</c:v>
                </c:pt>
                <c:pt idx="19">
                  <c:v>46020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956938.04</c:v>
                </c:pt>
                <c:pt idx="24">
                  <c:v>462098.62</c:v>
                </c:pt>
                <c:pt idx="25">
                  <c:v>10347875</c:v>
                </c:pt>
                <c:pt idx="26">
                  <c:v>10347875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146910</c:v>
                </c:pt>
                <c:pt idx="42">
                  <c:v>23010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123900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127501798.69000001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120517255.66</c:v>
                </c:pt>
                <c:pt idx="1">
                  <c:v>103451790.22</c:v>
                </c:pt>
                <c:pt idx="2">
                  <c:v>867474.87</c:v>
                </c:pt>
                <c:pt idx="3">
                  <c:v>0</c:v>
                </c:pt>
                <c:pt idx="4">
                  <c:v>0</c:v>
                </c:pt>
                <c:pt idx="5">
                  <c:v>16197990.57</c:v>
                </c:pt>
                <c:pt idx="6">
                  <c:v>30902503.670000002</c:v>
                </c:pt>
                <c:pt idx="7">
                  <c:v>2532435.21</c:v>
                </c:pt>
                <c:pt idx="8">
                  <c:v>871222.7</c:v>
                </c:pt>
                <c:pt idx="9">
                  <c:v>165050</c:v>
                </c:pt>
                <c:pt idx="10">
                  <c:v>202341.34</c:v>
                </c:pt>
                <c:pt idx="11">
                  <c:v>17715294.280000001</c:v>
                </c:pt>
                <c:pt idx="12">
                  <c:v>1785874.82</c:v>
                </c:pt>
                <c:pt idx="13">
                  <c:v>2557423.25</c:v>
                </c:pt>
                <c:pt idx="14">
                  <c:v>1931543.95</c:v>
                </c:pt>
                <c:pt idx="15">
                  <c:v>3141318.12</c:v>
                </c:pt>
                <c:pt idx="16">
                  <c:v>9457423.1300000008</c:v>
                </c:pt>
                <c:pt idx="17">
                  <c:v>3780995.69</c:v>
                </c:pt>
                <c:pt idx="18">
                  <c:v>397542</c:v>
                </c:pt>
                <c:pt idx="19">
                  <c:v>210861.28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4232196.17</c:v>
                </c:pt>
                <c:pt idx="24">
                  <c:v>835827.99</c:v>
                </c:pt>
                <c:pt idx="25">
                  <c:v>11454125</c:v>
                </c:pt>
                <c:pt idx="26">
                  <c:v>11454125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427844.4</c:v>
                </c:pt>
                <c:pt idx="42">
                  <c:v>252992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174852.4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172759151.85999998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224088496.56999999</c:v>
                </c:pt>
                <c:pt idx="1">
                  <c:v>191140693.34</c:v>
                </c:pt>
                <c:pt idx="2">
                  <c:v>3154772.96</c:v>
                </c:pt>
                <c:pt idx="3">
                  <c:v>0</c:v>
                </c:pt>
                <c:pt idx="4">
                  <c:v>10000</c:v>
                </c:pt>
                <c:pt idx="5">
                  <c:v>29783030.27</c:v>
                </c:pt>
                <c:pt idx="6">
                  <c:v>41214579.480000004</c:v>
                </c:pt>
                <c:pt idx="7">
                  <c:v>5497558.2400000002</c:v>
                </c:pt>
                <c:pt idx="8">
                  <c:v>1483704.06</c:v>
                </c:pt>
                <c:pt idx="9">
                  <c:v>399550</c:v>
                </c:pt>
                <c:pt idx="10">
                  <c:v>431959.5</c:v>
                </c:pt>
                <c:pt idx="11">
                  <c:v>17909486.880000003</c:v>
                </c:pt>
                <c:pt idx="12">
                  <c:v>3596991.27</c:v>
                </c:pt>
                <c:pt idx="13">
                  <c:v>3568186.5</c:v>
                </c:pt>
                <c:pt idx="14">
                  <c:v>4689782.41</c:v>
                </c:pt>
                <c:pt idx="15">
                  <c:v>3637360.62</c:v>
                </c:pt>
                <c:pt idx="16">
                  <c:v>12581120.100000001</c:v>
                </c:pt>
                <c:pt idx="17">
                  <c:v>5439636</c:v>
                </c:pt>
                <c:pt idx="18">
                  <c:v>397542</c:v>
                </c:pt>
                <c:pt idx="19">
                  <c:v>256881.28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5189134.21</c:v>
                </c:pt>
                <c:pt idx="24">
                  <c:v>1297926.6099999999</c:v>
                </c:pt>
                <c:pt idx="25">
                  <c:v>21802000</c:v>
                </c:pt>
                <c:pt idx="26">
                  <c:v>21802000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574754.4</c:v>
                </c:pt>
                <c:pt idx="42">
                  <c:v>276002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298752.40000000002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300260950.55000001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155574</xdr:colOff>
      <xdr:row>0</xdr:row>
      <xdr:rowOff>28575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74" y="28575"/>
          <a:ext cx="939797" cy="576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62345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91150" y="6234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Q111"/>
  <sheetViews>
    <sheetView showGridLines="0" tabSelected="1" view="pageBreakPreview" topLeftCell="B59" zoomScale="80" zoomScaleNormal="100" zoomScaleSheetLayoutView="80" workbookViewId="0">
      <selection activeCell="Q92" sqref="Q92"/>
    </sheetView>
  </sheetViews>
  <sheetFormatPr baseColWidth="10" defaultColWidth="11.42578125" defaultRowHeight="12.75" x14ac:dyDescent="0.2"/>
  <cols>
    <col min="1" max="1" width="7" style="1" hidden="1" customWidth="1"/>
    <col min="2" max="2" width="58.85546875" style="11" customWidth="1"/>
    <col min="3" max="4" width="13.28515625" style="7" customWidth="1"/>
    <col min="5" max="5" width="11.85546875" style="8" customWidth="1"/>
    <col min="6" max="6" width="11.85546875" style="7" customWidth="1"/>
    <col min="7" max="8" width="11.85546875" style="7" hidden="1" customWidth="1"/>
    <col min="9" max="9" width="12.28515625" style="7" hidden="1" customWidth="1"/>
    <col min="10" max="12" width="11.7109375" style="7" hidden="1" customWidth="1"/>
    <col min="13" max="13" width="12.28515625" style="7" hidden="1" customWidth="1"/>
    <col min="14" max="14" width="11.7109375" style="7" hidden="1" customWidth="1"/>
    <col min="15" max="15" width="12.42578125" style="7" hidden="1" customWidth="1"/>
    <col min="16" max="16" width="11.7109375" style="7" hidden="1" customWidth="1"/>
    <col min="17" max="17" width="13" style="7" bestFit="1" customWidth="1"/>
    <col min="18" max="16384" width="11.42578125" style="1"/>
  </cols>
  <sheetData>
    <row r="1" spans="1:17" x14ac:dyDescent="0.2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x14ac:dyDescent="0.2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x14ac:dyDescent="0.2">
      <c r="B3" s="32" t="s">
        <v>108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x14ac:dyDescent="0.2">
      <c r="B4" s="31" t="s">
        <v>92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">
      <c r="B5" s="33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20.25" customHeight="1" x14ac:dyDescent="0.2">
      <c r="B6" s="2"/>
      <c r="C6" s="2"/>
      <c r="D6" s="2"/>
      <c r="E6" s="1" t="s">
        <v>109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25">
      <c r="B7" s="36" t="s">
        <v>68</v>
      </c>
      <c r="C7" s="37" t="s">
        <v>69</v>
      </c>
      <c r="D7" s="37" t="s">
        <v>70</v>
      </c>
      <c r="E7" s="37" t="s">
        <v>102</v>
      </c>
      <c r="F7" s="37" t="s">
        <v>103</v>
      </c>
      <c r="G7" s="37" t="s">
        <v>104</v>
      </c>
      <c r="H7" s="37" t="s">
        <v>4</v>
      </c>
      <c r="I7" s="29" t="s">
        <v>5</v>
      </c>
      <c r="J7" s="29" t="s">
        <v>6</v>
      </c>
      <c r="K7" s="29" t="s">
        <v>7</v>
      </c>
      <c r="L7" s="29" t="s">
        <v>72</v>
      </c>
      <c r="M7" s="29" t="s">
        <v>8</v>
      </c>
      <c r="N7" s="29" t="s">
        <v>9</v>
      </c>
      <c r="O7" s="29" t="s">
        <v>73</v>
      </c>
      <c r="P7" s="29" t="s">
        <v>10</v>
      </c>
      <c r="Q7" s="29" t="s">
        <v>3</v>
      </c>
    </row>
    <row r="8" spans="1:17" s="7" customFormat="1" x14ac:dyDescent="0.25">
      <c r="B8" s="36"/>
      <c r="C8" s="37"/>
      <c r="D8" s="37"/>
      <c r="E8" s="37" t="s">
        <v>71</v>
      </c>
      <c r="F8" s="37" t="s">
        <v>71</v>
      </c>
      <c r="G8" s="37" t="s">
        <v>4</v>
      </c>
      <c r="H8" s="37" t="s">
        <v>4</v>
      </c>
      <c r="I8" s="30"/>
      <c r="J8" s="30"/>
      <c r="K8" s="30"/>
      <c r="L8" s="30"/>
      <c r="M8" s="30"/>
      <c r="N8" s="30"/>
      <c r="O8" s="30"/>
      <c r="P8" s="30"/>
      <c r="Q8" s="30"/>
    </row>
    <row r="9" spans="1:17" x14ac:dyDescent="0.2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x14ac:dyDescent="0.2">
      <c r="A10" s="1" t="str">
        <f t="shared" ref="A10:A73" si="0">+TRIM(MID(B10,1,FIND("-",B10,1)-1))</f>
        <v>2.1</v>
      </c>
      <c r="B10" s="13" t="s">
        <v>12</v>
      </c>
      <c r="C10" s="14">
        <f>SUM(C11:C15)</f>
        <v>1722392247</v>
      </c>
      <c r="D10" s="14">
        <f>SUM(D11:D15)</f>
        <v>1722392247</v>
      </c>
      <c r="E10" s="14">
        <f t="shared" ref="E10:I10" si="1">SUM(E11:E15)</f>
        <v>103571240.91000001</v>
      </c>
      <c r="F10" s="14">
        <f t="shared" si="1"/>
        <v>120517255.66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ref="J10:O10" si="2">SUM(J11:J15)</f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ref="P10" si="3">SUM(P11:P15)</f>
        <v>0</v>
      </c>
      <c r="Q10" s="14">
        <f t="shared" ref="Q10:Q60" si="4">SUM(E10:P10)</f>
        <v>224088496.56999999</v>
      </c>
    </row>
    <row r="11" spans="1:17" x14ac:dyDescent="0.2">
      <c r="A11" s="1" t="str">
        <f t="shared" si="0"/>
        <v>2.1.1</v>
      </c>
      <c r="B11" s="15" t="s">
        <v>13</v>
      </c>
      <c r="C11" s="24">
        <v>1267732398</v>
      </c>
      <c r="D11" s="25">
        <v>1267532398</v>
      </c>
      <c r="E11" s="16">
        <v>87688903.120000005</v>
      </c>
      <c r="F11" s="16">
        <v>103451790.22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4">
        <f t="shared" si="4"/>
        <v>191140693.34</v>
      </c>
    </row>
    <row r="12" spans="1:17" x14ac:dyDescent="0.2">
      <c r="A12" s="1" t="str">
        <f t="shared" si="0"/>
        <v>2.1.2</v>
      </c>
      <c r="B12" s="15" t="s">
        <v>14</v>
      </c>
      <c r="C12" s="24">
        <v>266288151</v>
      </c>
      <c r="D12" s="25">
        <v>266488151</v>
      </c>
      <c r="E12" s="16">
        <v>2287298.09</v>
      </c>
      <c r="F12" s="16">
        <v>867474.87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4">
        <f t="shared" si="4"/>
        <v>3154772.96</v>
      </c>
    </row>
    <row r="13" spans="1:17" x14ac:dyDescent="0.2">
      <c r="A13" s="1" t="str">
        <f t="shared" si="0"/>
        <v>2.1.3</v>
      </c>
      <c r="B13" s="15" t="s">
        <v>15</v>
      </c>
      <c r="C13" s="24">
        <v>200000</v>
      </c>
      <c r="D13" s="25">
        <v>200000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x14ac:dyDescent="0.2">
      <c r="A14" s="1" t="str">
        <f t="shared" si="0"/>
        <v>2.1.4</v>
      </c>
      <c r="B14" s="15" t="s">
        <v>16</v>
      </c>
      <c r="C14" s="24">
        <v>300300</v>
      </c>
      <c r="D14" s="25">
        <v>300300</v>
      </c>
      <c r="E14" s="16">
        <v>10000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10000</v>
      </c>
    </row>
    <row r="15" spans="1:17" x14ac:dyDescent="0.2">
      <c r="A15" s="1" t="str">
        <f t="shared" si="0"/>
        <v>2.1.5</v>
      </c>
      <c r="B15" s="15" t="s">
        <v>74</v>
      </c>
      <c r="C15" s="24">
        <v>187871398</v>
      </c>
      <c r="D15" s="25">
        <v>187871398</v>
      </c>
      <c r="E15" s="16">
        <v>13585039.699999999</v>
      </c>
      <c r="F15" s="16">
        <v>16197990.57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4">
        <f t="shared" si="4"/>
        <v>29783030.27</v>
      </c>
    </row>
    <row r="16" spans="1:17" x14ac:dyDescent="0.2">
      <c r="A16" s="1" t="str">
        <f t="shared" si="0"/>
        <v>2.2</v>
      </c>
      <c r="B16" s="13" t="s">
        <v>17</v>
      </c>
      <c r="C16" s="14">
        <f>SUM(C17:C25)</f>
        <v>510563899</v>
      </c>
      <c r="D16" s="14">
        <f>SUM(D17:D25)</f>
        <v>510563899</v>
      </c>
      <c r="E16" s="14">
        <f t="shared" ref="E16:J16" si="5">SUM(E17:E25)</f>
        <v>10312075.809999999</v>
      </c>
      <c r="F16" s="14">
        <f t="shared" si="5"/>
        <v>30902503.670000002</v>
      </c>
      <c r="G16" s="14">
        <f t="shared" si="5"/>
        <v>0</v>
      </c>
      <c r="H16" s="14">
        <f t="shared" si="5"/>
        <v>0</v>
      </c>
      <c r="I16" s="14">
        <f t="shared" si="5"/>
        <v>0</v>
      </c>
      <c r="J16" s="14">
        <f t="shared" si="5"/>
        <v>0</v>
      </c>
      <c r="K16" s="14">
        <f t="shared" ref="K16:M16" si="6">SUM(K17:K25)</f>
        <v>0</v>
      </c>
      <c r="L16" s="14">
        <f t="shared" si="6"/>
        <v>0</v>
      </c>
      <c r="M16" s="14">
        <f t="shared" si="6"/>
        <v>0</v>
      </c>
      <c r="N16" s="14">
        <f t="shared" ref="N16:O16" si="7">SUM(N17:N25)</f>
        <v>0</v>
      </c>
      <c r="O16" s="14">
        <f t="shared" si="7"/>
        <v>0</v>
      </c>
      <c r="P16" s="14">
        <f t="shared" ref="P16" si="8">SUM(P17:P25)</f>
        <v>0</v>
      </c>
      <c r="Q16" s="14">
        <f t="shared" si="4"/>
        <v>41214579.480000004</v>
      </c>
    </row>
    <row r="17" spans="1:17" x14ac:dyDescent="0.2">
      <c r="A17" s="1" t="str">
        <f t="shared" si="0"/>
        <v>2.2.1</v>
      </c>
      <c r="B17" s="15" t="s">
        <v>18</v>
      </c>
      <c r="C17" s="24">
        <v>34621905</v>
      </c>
      <c r="D17" s="25">
        <v>34621905</v>
      </c>
      <c r="E17" s="16">
        <v>2965123.03</v>
      </c>
      <c r="F17" s="16">
        <v>2532435.21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4">
        <f t="shared" si="4"/>
        <v>5497558.2400000002</v>
      </c>
    </row>
    <row r="18" spans="1:17" x14ac:dyDescent="0.2">
      <c r="A18" s="1" t="str">
        <f t="shared" si="0"/>
        <v>2.2.2</v>
      </c>
      <c r="B18" s="15" t="s">
        <v>19</v>
      </c>
      <c r="C18" s="24">
        <v>49761522</v>
      </c>
      <c r="D18" s="25">
        <v>45161490.68</v>
      </c>
      <c r="E18" s="16">
        <v>612481.36</v>
      </c>
      <c r="F18" s="16">
        <v>871222.7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4">
        <f t="shared" si="4"/>
        <v>1483704.06</v>
      </c>
    </row>
    <row r="19" spans="1:17" x14ac:dyDescent="0.2">
      <c r="A19" s="1" t="str">
        <f t="shared" si="0"/>
        <v>2.2.3</v>
      </c>
      <c r="B19" s="15" t="s">
        <v>20</v>
      </c>
      <c r="C19" s="24">
        <v>2857130</v>
      </c>
      <c r="D19" s="25">
        <v>2857130</v>
      </c>
      <c r="E19" s="16">
        <v>234500</v>
      </c>
      <c r="F19" s="16">
        <v>165050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4">
        <f t="shared" si="4"/>
        <v>399550</v>
      </c>
    </row>
    <row r="20" spans="1:17" x14ac:dyDescent="0.2">
      <c r="A20" s="1" t="str">
        <f t="shared" si="0"/>
        <v>2.2.4</v>
      </c>
      <c r="B20" s="15" t="s">
        <v>21</v>
      </c>
      <c r="C20" s="24">
        <v>10816596</v>
      </c>
      <c r="D20" s="25">
        <v>10816596</v>
      </c>
      <c r="E20" s="16">
        <v>229618.16</v>
      </c>
      <c r="F20" s="16">
        <v>202341.34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4">
        <f t="shared" si="4"/>
        <v>431959.5</v>
      </c>
    </row>
    <row r="21" spans="1:17" x14ac:dyDescent="0.2">
      <c r="A21" s="1" t="str">
        <f t="shared" si="0"/>
        <v>2.2.5</v>
      </c>
      <c r="B21" s="15" t="s">
        <v>22</v>
      </c>
      <c r="C21" s="24">
        <v>72222024</v>
      </c>
      <c r="D21" s="25">
        <v>76822055.319999993</v>
      </c>
      <c r="E21" s="16">
        <v>194192.6</v>
      </c>
      <c r="F21" s="16">
        <v>17715294.280000001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4">
        <f t="shared" si="4"/>
        <v>17909486.880000003</v>
      </c>
    </row>
    <row r="22" spans="1:17" x14ac:dyDescent="0.2">
      <c r="A22" s="1" t="str">
        <f t="shared" si="0"/>
        <v>2.2.6</v>
      </c>
      <c r="B22" s="15" t="s">
        <v>23</v>
      </c>
      <c r="C22" s="24">
        <v>30360000</v>
      </c>
      <c r="D22" s="25">
        <v>30360000</v>
      </c>
      <c r="E22" s="16">
        <v>1811116.45</v>
      </c>
      <c r="F22" s="16">
        <v>1785874.82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4">
        <f t="shared" si="4"/>
        <v>3596991.27</v>
      </c>
    </row>
    <row r="23" spans="1:17" ht="22.5" x14ac:dyDescent="0.2">
      <c r="A23" s="1" t="str">
        <f t="shared" si="0"/>
        <v>2.2.7</v>
      </c>
      <c r="B23" s="15" t="s">
        <v>24</v>
      </c>
      <c r="C23" s="24">
        <v>35811800</v>
      </c>
      <c r="D23" s="25">
        <v>35811800</v>
      </c>
      <c r="E23" s="16">
        <v>1010763.25</v>
      </c>
      <c r="F23" s="16">
        <v>2557423.25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4">
        <f t="shared" si="4"/>
        <v>3568186.5</v>
      </c>
    </row>
    <row r="24" spans="1:17" x14ac:dyDescent="0.2">
      <c r="A24" s="1" t="str">
        <f t="shared" si="0"/>
        <v>2.2.8</v>
      </c>
      <c r="B24" s="15" t="s">
        <v>25</v>
      </c>
      <c r="C24" s="26">
        <f>213729292+4424527</f>
        <v>218153819</v>
      </c>
      <c r="D24" s="25">
        <f>213729292+4424527</f>
        <v>218153819</v>
      </c>
      <c r="E24" s="16">
        <v>2758238.46</v>
      </c>
      <c r="F24" s="16">
        <v>1931543.95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22">
        <v>0</v>
      </c>
      <c r="N24" s="16">
        <v>0</v>
      </c>
      <c r="O24" s="16">
        <v>0</v>
      </c>
      <c r="P24" s="16">
        <v>0</v>
      </c>
      <c r="Q24" s="14">
        <f t="shared" si="4"/>
        <v>4689782.41</v>
      </c>
    </row>
    <row r="25" spans="1:17" x14ac:dyDescent="0.2">
      <c r="A25" s="1" t="str">
        <f t="shared" si="0"/>
        <v>2.2.9</v>
      </c>
      <c r="B25" s="15" t="s">
        <v>26</v>
      </c>
      <c r="C25" s="24">
        <f>45654308+10304795</f>
        <v>55959103</v>
      </c>
      <c r="D25" s="25">
        <f>45654308+10304795</f>
        <v>55959103</v>
      </c>
      <c r="E25" s="16">
        <v>496042.5</v>
      </c>
      <c r="F25" s="16">
        <v>3141318.12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4">
        <f t="shared" si="4"/>
        <v>3637360.62</v>
      </c>
    </row>
    <row r="26" spans="1:17" x14ac:dyDescent="0.2">
      <c r="A26" s="1" t="str">
        <f t="shared" si="0"/>
        <v>2.3</v>
      </c>
      <c r="B26" s="13" t="s">
        <v>27</v>
      </c>
      <c r="C26" s="14">
        <f t="shared" ref="C26:J26" si="9">SUM(C27:C34)</f>
        <v>323323677</v>
      </c>
      <c r="D26" s="14">
        <f t="shared" si="9"/>
        <v>323323677</v>
      </c>
      <c r="E26" s="14">
        <f t="shared" si="9"/>
        <v>3123696.97</v>
      </c>
      <c r="F26" s="14">
        <f t="shared" si="9"/>
        <v>9457423.1300000008</v>
      </c>
      <c r="G26" s="14">
        <f t="shared" si="9"/>
        <v>0</v>
      </c>
      <c r="H26" s="14">
        <f t="shared" si="9"/>
        <v>0</v>
      </c>
      <c r="I26" s="14">
        <f t="shared" si="9"/>
        <v>0</v>
      </c>
      <c r="J26" s="14">
        <f t="shared" si="9"/>
        <v>0</v>
      </c>
      <c r="K26" s="14">
        <f t="shared" ref="K26:M26" si="10">SUM(K27:K34)</f>
        <v>0</v>
      </c>
      <c r="L26" s="14">
        <f t="shared" si="10"/>
        <v>0</v>
      </c>
      <c r="M26" s="14">
        <f t="shared" si="10"/>
        <v>0</v>
      </c>
      <c r="N26" s="14">
        <f t="shared" ref="N26:O26" si="11">SUM(N27:N34)</f>
        <v>0</v>
      </c>
      <c r="O26" s="14">
        <f t="shared" si="11"/>
        <v>0</v>
      </c>
      <c r="P26" s="14">
        <f t="shared" ref="P26" si="12">SUM(P27:P34)</f>
        <v>0</v>
      </c>
      <c r="Q26" s="14">
        <f t="shared" si="4"/>
        <v>12581120.100000001</v>
      </c>
    </row>
    <row r="27" spans="1:17" x14ac:dyDescent="0.2">
      <c r="A27" s="1" t="str">
        <f t="shared" si="0"/>
        <v>2.3.1</v>
      </c>
      <c r="B27" s="15" t="s">
        <v>28</v>
      </c>
      <c r="C27" s="24">
        <v>137963618</v>
      </c>
      <c r="D27" s="25">
        <v>137963618</v>
      </c>
      <c r="E27" s="16">
        <v>1658640.31</v>
      </c>
      <c r="F27" s="16">
        <v>3780995.69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4">
        <f t="shared" si="4"/>
        <v>5439636</v>
      </c>
    </row>
    <row r="28" spans="1:17" x14ac:dyDescent="0.2">
      <c r="A28" s="1" t="str">
        <f t="shared" si="0"/>
        <v>2.3.2</v>
      </c>
      <c r="B28" s="15" t="s">
        <v>29</v>
      </c>
      <c r="C28" s="24">
        <v>18673886</v>
      </c>
      <c r="D28" s="25">
        <v>18673886</v>
      </c>
      <c r="E28" s="16">
        <v>0</v>
      </c>
      <c r="F28" s="16">
        <v>397542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4">
        <f t="shared" si="4"/>
        <v>397542</v>
      </c>
    </row>
    <row r="29" spans="1:17" x14ac:dyDescent="0.2">
      <c r="A29" s="1" t="str">
        <f t="shared" si="0"/>
        <v>2.3.3</v>
      </c>
      <c r="B29" s="15" t="s">
        <v>30</v>
      </c>
      <c r="C29" s="24">
        <v>52890461</v>
      </c>
      <c r="D29" s="25">
        <v>52890461</v>
      </c>
      <c r="E29" s="16">
        <v>46020</v>
      </c>
      <c r="F29" s="16">
        <v>210861.28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4">
        <f t="shared" si="4"/>
        <v>256881.28</v>
      </c>
    </row>
    <row r="30" spans="1:17" x14ac:dyDescent="0.2">
      <c r="A30" s="1" t="str">
        <f t="shared" si="0"/>
        <v>2.3.4</v>
      </c>
      <c r="B30" s="15" t="s">
        <v>31</v>
      </c>
      <c r="C30" s="24">
        <v>79594</v>
      </c>
      <c r="D30" s="25">
        <v>79594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4">
        <f t="shared" si="4"/>
        <v>0</v>
      </c>
    </row>
    <row r="31" spans="1:17" x14ac:dyDescent="0.2">
      <c r="A31" s="1" t="str">
        <f t="shared" si="0"/>
        <v>2.3.5</v>
      </c>
      <c r="B31" s="15" t="s">
        <v>32</v>
      </c>
      <c r="C31" s="24">
        <v>2511018</v>
      </c>
      <c r="D31" s="25">
        <v>2511018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4">
        <f t="shared" si="4"/>
        <v>0</v>
      </c>
    </row>
    <row r="32" spans="1:17" x14ac:dyDescent="0.2">
      <c r="A32" s="1" t="str">
        <f t="shared" si="0"/>
        <v>2.3.6</v>
      </c>
      <c r="B32" s="15" t="s">
        <v>33</v>
      </c>
      <c r="C32" s="24">
        <v>2904817</v>
      </c>
      <c r="D32" s="25">
        <v>2904817</v>
      </c>
      <c r="E32" s="16">
        <v>0</v>
      </c>
      <c r="F32" s="16">
        <v>0</v>
      </c>
      <c r="G32" s="16">
        <v>0</v>
      </c>
      <c r="H32" s="16">
        <v>0</v>
      </c>
      <c r="I32" s="17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4">
        <f t="shared" si="4"/>
        <v>0</v>
      </c>
    </row>
    <row r="33" spans="1:17" x14ac:dyDescent="0.2">
      <c r="A33" s="1" t="str">
        <f t="shared" si="0"/>
        <v>2.3.7</v>
      </c>
      <c r="B33" s="15" t="s">
        <v>34</v>
      </c>
      <c r="C33" s="24">
        <v>37342084</v>
      </c>
      <c r="D33" s="25">
        <v>37342084</v>
      </c>
      <c r="E33" s="16">
        <v>956938.04</v>
      </c>
      <c r="F33" s="16">
        <v>4232196.17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4">
        <f t="shared" si="4"/>
        <v>5189134.21</v>
      </c>
    </row>
    <row r="34" spans="1:17" x14ac:dyDescent="0.2">
      <c r="A34" s="1" t="str">
        <f t="shared" si="0"/>
        <v>2.3.9</v>
      </c>
      <c r="B34" s="15" t="s">
        <v>35</v>
      </c>
      <c r="C34" s="24">
        <v>70958199</v>
      </c>
      <c r="D34" s="25">
        <v>70958199</v>
      </c>
      <c r="E34" s="16">
        <v>462098.62</v>
      </c>
      <c r="F34" s="16">
        <v>835827.99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4">
        <f t="shared" si="4"/>
        <v>1297926.6099999999</v>
      </c>
    </row>
    <row r="35" spans="1:17" x14ac:dyDescent="0.2">
      <c r="A35" s="1" t="str">
        <f t="shared" si="0"/>
        <v>2.4</v>
      </c>
      <c r="B35" s="13" t="s">
        <v>36</v>
      </c>
      <c r="C35" s="14">
        <f t="shared" ref="C35:J35" si="13">SUM(C36:C43)</f>
        <v>158184600</v>
      </c>
      <c r="D35" s="14">
        <f t="shared" si="13"/>
        <v>158184600</v>
      </c>
      <c r="E35" s="14">
        <f t="shared" si="13"/>
        <v>10347875</v>
      </c>
      <c r="F35" s="14">
        <f t="shared" si="13"/>
        <v>11454125</v>
      </c>
      <c r="G35" s="14">
        <f t="shared" si="13"/>
        <v>0</v>
      </c>
      <c r="H35" s="14">
        <f t="shared" si="13"/>
        <v>0</v>
      </c>
      <c r="I35" s="14">
        <f t="shared" si="13"/>
        <v>0</v>
      </c>
      <c r="J35" s="14">
        <f t="shared" si="13"/>
        <v>0</v>
      </c>
      <c r="K35" s="14">
        <f t="shared" ref="K35:M35" si="14">SUM(K36:K43)</f>
        <v>0</v>
      </c>
      <c r="L35" s="14">
        <f t="shared" si="14"/>
        <v>0</v>
      </c>
      <c r="M35" s="14">
        <f t="shared" si="14"/>
        <v>0</v>
      </c>
      <c r="N35" s="14">
        <f t="shared" ref="N35:O35" si="15">SUM(N36:N43)</f>
        <v>0</v>
      </c>
      <c r="O35" s="14">
        <f t="shared" si="15"/>
        <v>0</v>
      </c>
      <c r="P35" s="14">
        <f t="shared" ref="P35" si="16">SUM(P36:P43)</f>
        <v>0</v>
      </c>
      <c r="Q35" s="14">
        <f t="shared" si="4"/>
        <v>21802000</v>
      </c>
    </row>
    <row r="36" spans="1:17" x14ac:dyDescent="0.2">
      <c r="A36" s="1" t="str">
        <f t="shared" si="0"/>
        <v>2.4.1</v>
      </c>
      <c r="B36" s="15" t="s">
        <v>75</v>
      </c>
      <c r="C36" s="24">
        <v>158184600</v>
      </c>
      <c r="D36" s="25">
        <v>158184600</v>
      </c>
      <c r="E36" s="16">
        <v>10347875</v>
      </c>
      <c r="F36" s="16">
        <v>11454125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4">
        <f t="shared" si="4"/>
        <v>21802000</v>
      </c>
    </row>
    <row r="37" spans="1:17" x14ac:dyDescent="0.2">
      <c r="A37" s="1" t="str">
        <f t="shared" si="0"/>
        <v>2.4.2</v>
      </c>
      <c r="B37" s="15" t="s">
        <v>76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0</v>
      </c>
    </row>
    <row r="38" spans="1:17" x14ac:dyDescent="0.2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x14ac:dyDescent="0.2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x14ac:dyDescent="0.2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x14ac:dyDescent="0.2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x14ac:dyDescent="0.2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x14ac:dyDescent="0.2">
      <c r="A43" s="1" t="str">
        <f t="shared" si="0"/>
        <v>2.4.9</v>
      </c>
      <c r="B43" s="15" t="s">
        <v>82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0</v>
      </c>
    </row>
    <row r="44" spans="1:17" x14ac:dyDescent="0.2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x14ac:dyDescent="0.2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x14ac:dyDescent="0.2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x14ac:dyDescent="0.2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x14ac:dyDescent="0.2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x14ac:dyDescent="0.2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x14ac:dyDescent="0.2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x14ac:dyDescent="0.2">
      <c r="A51" s="1" t="str">
        <f t="shared" si="0"/>
        <v>2.6</v>
      </c>
      <c r="B51" s="13" t="s">
        <v>38</v>
      </c>
      <c r="C51" s="14">
        <f t="shared" ref="C51:J51" si="17">SUM(C52:C60)</f>
        <v>111665107</v>
      </c>
      <c r="D51" s="14">
        <f t="shared" si="17"/>
        <v>111665107</v>
      </c>
      <c r="E51" s="14">
        <f t="shared" si="17"/>
        <v>146910</v>
      </c>
      <c r="F51" s="14">
        <f t="shared" si="17"/>
        <v>427844.4</v>
      </c>
      <c r="G51" s="14">
        <f t="shared" si="17"/>
        <v>0</v>
      </c>
      <c r="H51" s="14">
        <f t="shared" si="17"/>
        <v>0</v>
      </c>
      <c r="I51" s="14">
        <f t="shared" si="17"/>
        <v>0</v>
      </c>
      <c r="J51" s="14">
        <f t="shared" si="17"/>
        <v>0</v>
      </c>
      <c r="K51" s="14">
        <f t="shared" ref="K51:M51" si="18">SUM(K52:K60)</f>
        <v>0</v>
      </c>
      <c r="L51" s="14">
        <f t="shared" si="18"/>
        <v>0</v>
      </c>
      <c r="M51" s="14">
        <f t="shared" si="18"/>
        <v>0</v>
      </c>
      <c r="N51" s="14">
        <f t="shared" ref="N51:O51" si="19">SUM(N52:N60)</f>
        <v>0</v>
      </c>
      <c r="O51" s="14">
        <f t="shared" si="19"/>
        <v>0</v>
      </c>
      <c r="P51" s="14">
        <f t="shared" ref="P51" si="20">SUM(P52:P60)</f>
        <v>0</v>
      </c>
      <c r="Q51" s="14">
        <f t="shared" si="4"/>
        <v>574754.4</v>
      </c>
    </row>
    <row r="52" spans="1:17" x14ac:dyDescent="0.2">
      <c r="A52" s="1" t="str">
        <f t="shared" si="0"/>
        <v>2.6.1</v>
      </c>
      <c r="B52" s="15" t="s">
        <v>39</v>
      </c>
      <c r="C52" s="24">
        <v>74172795</v>
      </c>
      <c r="D52" s="25">
        <v>66720795</v>
      </c>
      <c r="E52" s="16">
        <v>23010</v>
      </c>
      <c r="F52" s="16">
        <v>252992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4">
        <f t="shared" si="4"/>
        <v>276002</v>
      </c>
    </row>
    <row r="53" spans="1:17" x14ac:dyDescent="0.2">
      <c r="A53" s="1" t="str">
        <f t="shared" si="0"/>
        <v>2.6.2</v>
      </c>
      <c r="B53" s="15" t="s">
        <v>89</v>
      </c>
      <c r="C53" s="24">
        <v>6776684</v>
      </c>
      <c r="D53" s="25">
        <v>7964684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4">
        <f t="shared" si="4"/>
        <v>0</v>
      </c>
    </row>
    <row r="54" spans="1:17" x14ac:dyDescent="0.2">
      <c r="A54" s="1" t="str">
        <f t="shared" si="0"/>
        <v>2.6.3</v>
      </c>
      <c r="B54" s="15" t="s">
        <v>40</v>
      </c>
      <c r="C54" s="24">
        <v>1448480</v>
      </c>
      <c r="D54" s="25">
        <v>1912480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0</v>
      </c>
    </row>
    <row r="55" spans="1:17" x14ac:dyDescent="0.2">
      <c r="A55" s="1" t="str">
        <f t="shared" si="0"/>
        <v>2.6.4</v>
      </c>
      <c r="B55" s="15" t="s">
        <v>41</v>
      </c>
      <c r="C55" s="24">
        <v>9151336</v>
      </c>
      <c r="D55" s="25">
        <v>14951336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>
        <f t="shared" si="4"/>
        <v>0</v>
      </c>
    </row>
    <row r="56" spans="1:17" x14ac:dyDescent="0.2">
      <c r="A56" s="1" t="str">
        <f t="shared" si="0"/>
        <v>2.6.5</v>
      </c>
      <c r="B56" s="15" t="s">
        <v>42</v>
      </c>
      <c r="C56" s="24">
        <v>7565426</v>
      </c>
      <c r="D56" s="25">
        <v>7565326</v>
      </c>
      <c r="E56" s="16">
        <v>123900</v>
      </c>
      <c r="F56" s="16">
        <v>174852.4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8">
        <v>0</v>
      </c>
      <c r="N56" s="18">
        <v>0</v>
      </c>
      <c r="O56" s="18">
        <v>0</v>
      </c>
      <c r="P56" s="18">
        <v>0</v>
      </c>
      <c r="Q56" s="14">
        <f t="shared" si="4"/>
        <v>298752.40000000002</v>
      </c>
    </row>
    <row r="57" spans="1:17" x14ac:dyDescent="0.2">
      <c r="A57" s="1" t="str">
        <f t="shared" si="0"/>
        <v>2.6.6</v>
      </c>
      <c r="B57" s="15" t="s">
        <v>43</v>
      </c>
      <c r="C57" s="24">
        <v>4246403</v>
      </c>
      <c r="D57" s="25">
        <v>4246403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4">
        <f t="shared" si="4"/>
        <v>0</v>
      </c>
    </row>
    <row r="58" spans="1:17" x14ac:dyDescent="0.2">
      <c r="A58" s="1" t="str">
        <f t="shared" si="0"/>
        <v>2.6.7</v>
      </c>
      <c r="B58" s="15" t="s">
        <v>90</v>
      </c>
      <c r="C58" s="24">
        <v>0</v>
      </c>
      <c r="D58" s="25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0</v>
      </c>
    </row>
    <row r="59" spans="1:17" x14ac:dyDescent="0.2">
      <c r="A59" s="1" t="str">
        <f t="shared" si="0"/>
        <v>2.6.8</v>
      </c>
      <c r="B59" s="15" t="s">
        <v>44</v>
      </c>
      <c r="C59" s="24">
        <v>8303983</v>
      </c>
      <c r="D59" s="25">
        <v>8303983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x14ac:dyDescent="0.2">
      <c r="A60" s="1" t="str">
        <f t="shared" si="0"/>
        <v>2.6.9</v>
      </c>
      <c r="B60" s="15" t="s">
        <v>45</v>
      </c>
      <c r="C60" s="24">
        <v>0</v>
      </c>
      <c r="D60" s="25">
        <v>100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x14ac:dyDescent="0.2">
      <c r="A61" s="1" t="str">
        <f t="shared" si="0"/>
        <v>2.7</v>
      </c>
      <c r="B61" s="13" t="s">
        <v>46</v>
      </c>
      <c r="C61" s="14">
        <f>SUM(C62:C65)</f>
        <v>122099429</v>
      </c>
      <c r="D61" s="14">
        <f>SUM(D62:D65)</f>
        <v>158809389</v>
      </c>
      <c r="E61" s="14">
        <f t="shared" ref="E61:F61" si="21">SUM(E62:E65)</f>
        <v>0</v>
      </c>
      <c r="F61" s="14">
        <f t="shared" si="21"/>
        <v>0</v>
      </c>
      <c r="G61" s="14">
        <v>0</v>
      </c>
      <c r="H61" s="14">
        <f>SUM(H62:H65)</f>
        <v>0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0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0</v>
      </c>
    </row>
    <row r="62" spans="1:17" x14ac:dyDescent="0.2">
      <c r="A62" s="1" t="str">
        <f t="shared" si="0"/>
        <v>2.7.1</v>
      </c>
      <c r="B62" s="15" t="s">
        <v>47</v>
      </c>
      <c r="C62" s="24">
        <v>122099429</v>
      </c>
      <c r="D62" s="25">
        <v>158809389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4">
        <f>SUM(E62:P62)</f>
        <v>0</v>
      </c>
    </row>
    <row r="63" spans="1:17" x14ac:dyDescent="0.2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x14ac:dyDescent="0.2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22.5" x14ac:dyDescent="0.2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x14ac:dyDescent="0.2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x14ac:dyDescent="0.2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x14ac:dyDescent="0.2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x14ac:dyDescent="0.2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x14ac:dyDescent="0.2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x14ac:dyDescent="0.2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x14ac:dyDescent="0.2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x14ac:dyDescent="0.2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x14ac:dyDescent="0.2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x14ac:dyDescent="0.2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x14ac:dyDescent="0.2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x14ac:dyDescent="0.2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x14ac:dyDescent="0.2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x14ac:dyDescent="0.2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x14ac:dyDescent="0.2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x14ac:dyDescent="0.2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3">
        <v>0</v>
      </c>
      <c r="F81" s="16">
        <v>0</v>
      </c>
      <c r="G81" s="23">
        <v>0</v>
      </c>
      <c r="H81" s="23">
        <v>0</v>
      </c>
      <c r="I81" s="16">
        <v>0</v>
      </c>
      <c r="J81" s="16">
        <v>0</v>
      </c>
      <c r="K81" s="16">
        <v>0</v>
      </c>
      <c r="L81" s="23">
        <v>0</v>
      </c>
      <c r="M81" s="23">
        <v>0</v>
      </c>
      <c r="N81" s="23">
        <v>0</v>
      </c>
      <c r="O81" s="16">
        <v>0</v>
      </c>
      <c r="P81" s="16">
        <v>0</v>
      </c>
      <c r="Q81" s="14">
        <f t="shared" si="24"/>
        <v>0</v>
      </c>
    </row>
    <row r="82" spans="1:17" x14ac:dyDescent="0.2">
      <c r="B82" s="19" t="s">
        <v>91</v>
      </c>
      <c r="C82" s="20">
        <f>+C10+C16+C26+C35+C51+C61</f>
        <v>2948228959</v>
      </c>
      <c r="D82" s="20">
        <f t="shared" ref="D82" si="25">+D10+D16+D26+D35+D51+D61</f>
        <v>2984938919</v>
      </c>
      <c r="E82" s="20">
        <f>+E10+E16+E26+E35+E51+E61</f>
        <v>127501798.69000001</v>
      </c>
      <c r="F82" s="20">
        <f t="shared" ref="F82:P82" si="26">+F10+F16+F26+F35+F51+F61</f>
        <v>172759151.85999998</v>
      </c>
      <c r="G82" s="20">
        <f t="shared" si="26"/>
        <v>0</v>
      </c>
      <c r="H82" s="20">
        <f t="shared" ref="H82" si="27">+H10+H16+H26+H35+H51+H61</f>
        <v>0</v>
      </c>
      <c r="I82" s="20">
        <f t="shared" si="26"/>
        <v>0</v>
      </c>
      <c r="J82" s="20">
        <f t="shared" si="26"/>
        <v>0</v>
      </c>
      <c r="K82" s="20">
        <f t="shared" si="26"/>
        <v>0</v>
      </c>
      <c r="L82" s="20">
        <f t="shared" si="26"/>
        <v>0</v>
      </c>
      <c r="M82" s="20">
        <f t="shared" si="26"/>
        <v>0</v>
      </c>
      <c r="N82" s="20">
        <f t="shared" si="26"/>
        <v>0</v>
      </c>
      <c r="O82" s="20">
        <f t="shared" si="26"/>
        <v>0</v>
      </c>
      <c r="P82" s="20">
        <f t="shared" si="26"/>
        <v>0</v>
      </c>
      <c r="Q82" s="20">
        <f>+Q10+Q16+Q26+Q35+Q51+Q61</f>
        <v>300260950.55000001</v>
      </c>
    </row>
    <row r="83" spans="1:17" x14ac:dyDescent="0.2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B84" s="9" t="s">
        <v>93</v>
      </c>
      <c r="D84" s="3"/>
      <c r="I84" s="10"/>
      <c r="Q84" s="10"/>
    </row>
    <row r="85" spans="1:17" x14ac:dyDescent="0.2">
      <c r="B85" s="7" t="s">
        <v>94</v>
      </c>
      <c r="D85" s="3"/>
      <c r="I85" s="10"/>
      <c r="Q85" s="10"/>
    </row>
    <row r="86" spans="1:17" x14ac:dyDescent="0.2">
      <c r="B86" s="7" t="s">
        <v>98</v>
      </c>
      <c r="D86" s="3"/>
      <c r="I86" s="10"/>
      <c r="Q86" s="10"/>
    </row>
    <row r="87" spans="1:17" x14ac:dyDescent="0.2">
      <c r="B87" s="7" t="s">
        <v>97</v>
      </c>
      <c r="D87" s="3"/>
      <c r="I87" s="10"/>
      <c r="Q87" s="10"/>
    </row>
    <row r="88" spans="1:17" x14ac:dyDescent="0.2">
      <c r="B88" s="7" t="s">
        <v>99</v>
      </c>
      <c r="D88" s="3"/>
      <c r="I88" s="10"/>
      <c r="K88" s="1"/>
      <c r="L88" s="1"/>
      <c r="Q88" s="10"/>
    </row>
    <row r="89" spans="1:17" x14ac:dyDescent="0.2">
      <c r="B89" s="7" t="s">
        <v>95</v>
      </c>
      <c r="D89" s="3"/>
      <c r="I89" s="1"/>
      <c r="Q89" s="10"/>
    </row>
    <row r="90" spans="1:17" x14ac:dyDescent="0.2">
      <c r="B90" s="7" t="s">
        <v>96</v>
      </c>
      <c r="D90" s="3"/>
      <c r="I90" s="1"/>
      <c r="Q90" s="10"/>
    </row>
    <row r="91" spans="1:17" x14ac:dyDescent="0.2">
      <c r="B91" s="27" t="s">
        <v>106</v>
      </c>
      <c r="D91" s="3"/>
      <c r="I91" s="1"/>
      <c r="Q91" s="10"/>
    </row>
    <row r="92" spans="1:17" x14ac:dyDescent="0.2">
      <c r="B92" s="28" t="s">
        <v>100</v>
      </c>
      <c r="D92" s="3"/>
      <c r="I92" s="1"/>
      <c r="Q92" s="10"/>
    </row>
    <row r="93" spans="1:17" ht="41.25" customHeight="1" x14ac:dyDescent="0.2">
      <c r="B93" s="38" t="s">
        <v>101</v>
      </c>
      <c r="C93" s="38"/>
      <c r="D93" s="38"/>
      <c r="E93" s="38"/>
      <c r="F93" s="38"/>
      <c r="G93" s="38"/>
      <c r="H93" s="38"/>
      <c r="I93" s="21"/>
      <c r="J93" s="21"/>
      <c r="K93" s="21"/>
      <c r="L93" s="21"/>
      <c r="M93" s="21"/>
      <c r="N93" s="21"/>
      <c r="O93" s="21"/>
      <c r="P93" s="21"/>
      <c r="Q93" s="21"/>
    </row>
    <row r="94" spans="1:17" ht="9" customHeight="1" x14ac:dyDescent="0.2">
      <c r="B94" s="7"/>
      <c r="D94" s="3"/>
      <c r="I94" s="1"/>
      <c r="Q94" s="10"/>
    </row>
    <row r="95" spans="1:17" x14ac:dyDescent="0.2">
      <c r="B95" s="7"/>
      <c r="D95" s="3"/>
      <c r="I95" s="1"/>
      <c r="Q95" s="10"/>
    </row>
    <row r="96" spans="1:17" x14ac:dyDescent="0.2">
      <c r="B96" s="7"/>
      <c r="D96" s="3"/>
      <c r="I96" s="1"/>
      <c r="Q96" s="10"/>
    </row>
    <row r="97" spans="2:17" x14ac:dyDescent="0.2">
      <c r="B97" s="7"/>
      <c r="D97" s="3"/>
      <c r="I97" s="1"/>
      <c r="Q97" s="10"/>
    </row>
    <row r="98" spans="2:17" x14ac:dyDescent="0.2">
      <c r="B98" s="7"/>
      <c r="D98" s="3"/>
      <c r="I98" s="10"/>
      <c r="Q98" s="10"/>
    </row>
    <row r="99" spans="2:17" ht="13.5" customHeight="1" x14ac:dyDescent="0.2">
      <c r="B99" s="34" t="s">
        <v>105</v>
      </c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</row>
    <row r="100" spans="2:17" ht="11.25" customHeight="1" x14ac:dyDescent="0.2">
      <c r="B100" s="35" t="s">
        <v>107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</row>
    <row r="101" spans="2:17" x14ac:dyDescent="0.2">
      <c r="B101" s="35" t="s">
        <v>67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</row>
    <row r="102" spans="2:17" ht="8.25" customHeight="1" x14ac:dyDescent="0.2">
      <c r="B102" s="7"/>
      <c r="Q102" s="8"/>
    </row>
    <row r="104" spans="2:17" x14ac:dyDescent="0.2">
      <c r="Q104" s="10"/>
    </row>
    <row r="106" spans="2:17" x14ac:dyDescent="0.2">
      <c r="B106" s="12"/>
      <c r="C106" s="1"/>
      <c r="D106" s="1"/>
      <c r="E106" s="4"/>
      <c r="Q106" s="10"/>
    </row>
    <row r="107" spans="2:17" x14ac:dyDescent="0.2">
      <c r="B107" s="12"/>
      <c r="C107" s="1"/>
      <c r="D107" s="1"/>
      <c r="E107" s="5"/>
    </row>
    <row r="108" spans="2:17" x14ac:dyDescent="0.2">
      <c r="B108" s="12"/>
      <c r="C108" s="1"/>
      <c r="D108" s="1"/>
      <c r="E108" s="1"/>
    </row>
    <row r="109" spans="2:17" x14ac:dyDescent="0.2">
      <c r="B109" s="12"/>
      <c r="C109" s="1"/>
      <c r="D109" s="1"/>
      <c r="E109" s="1"/>
    </row>
    <row r="110" spans="2:17" x14ac:dyDescent="0.2">
      <c r="B110" s="12"/>
      <c r="C110" s="1"/>
      <c r="D110" s="1"/>
      <c r="E110" s="1"/>
    </row>
    <row r="111" spans="2:17" x14ac:dyDescent="0.2">
      <c r="B111" s="12"/>
      <c r="C111" s="1"/>
      <c r="D111" s="1"/>
      <c r="E111" s="1"/>
    </row>
  </sheetData>
  <mergeCells count="25"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H93"/>
    <mergeCell ref="Q7:Q8"/>
    <mergeCell ref="N7:N8"/>
    <mergeCell ref="B1:Q1"/>
    <mergeCell ref="B2:Q2"/>
    <mergeCell ref="B3:Q3"/>
    <mergeCell ref="B4:Q4"/>
    <mergeCell ref="B5:Q5"/>
    <mergeCell ref="O7:O8"/>
    <mergeCell ref="P7:P8"/>
  </mergeCells>
  <pageMargins left="0.47244094488188981" right="0.27559055118110237" top="0.15748031496062992" bottom="0.19685039370078741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2025-03-13T16:06:03Z</cp:lastPrinted>
  <dcterms:created xsi:type="dcterms:W3CDTF">2023-02-06T18:56:24Z</dcterms:created>
  <dcterms:modified xsi:type="dcterms:W3CDTF">2025-03-13T16:06:20Z</dcterms:modified>
</cp:coreProperties>
</file>