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49EFF2A0-9B55-4368-89E8-7639647913AD}" xr6:coauthVersionLast="47" xr6:coauthVersionMax="47" xr10:uidLastSave="{00000000-0000-0000-0000-000000000000}"/>
  <bookViews>
    <workbookView xWindow="-120" yWindow="-120" windowWidth="29040" windowHeight="1572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C25" i="9"/>
  <c r="D24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D16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16" i="9"/>
  <c r="L51" i="9"/>
  <c r="L35" i="9"/>
  <c r="L26" i="9"/>
  <c r="L10" i="9"/>
  <c r="K51" i="9"/>
  <c r="K35" i="9"/>
  <c r="K26" i="9"/>
  <c r="K16" i="9"/>
  <c r="K10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D26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<sst xmlns="http://schemas.openxmlformats.org/spreadsheetml/2006/main" count="113" uniqueCount="110">
  <si>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</si>
  <si>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</si>
  <si>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</si>
  <si>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</si>
  <si>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</si>
  <si>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</si>
  <si>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</si>
  <si>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</si>
  <si>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</si>
  <si>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</si>
  <si>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</si>
  <si>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</si>
  <si>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</si>
  <si>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</si>
  <si>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</si>
  <si>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</si>
  <si>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</si>
  <si>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</si>
  <si>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</si>
  <si>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</si>
  <si>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</si>
  <si>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</si>
  <si>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</si>
  <si>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</si>
  <si>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</si>
  <si>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</si>
  <si>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</si>
  <si>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</si>
  <si>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</si>
  <si>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</si>
  <si>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</si>
  <si>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</si>
  <si>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</si>
  <si>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</si>
  <si>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</si>
  <si>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</si>
  <si>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</si>
  <si>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</si>
  <si>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</si>
  <si>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</si>
  <si>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</si>
  <si>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</si>
  <si>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</si>
  <si>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</si>
  <si>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</si>
  <si>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</si>
  <si>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</si>
  <si>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</si>
  <si>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</si>
  <si>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</si>
  <si>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</si>
  <si>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</si>
  <si>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</si>
  <si>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</si>
  <si>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</si>
  <si>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</si>
  <si>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</si>
  <si>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</si>
  <si>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</si>
  <si>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</si>
  <si>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</si>
  <si>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</si>
  <si>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</si>
  <si>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</si>
  <si>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</si>
  <si>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</si>
  <si>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</si>
  <si>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</si>
  <si>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</si>
  <si>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</si>
  <si>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</si>
  <si>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</si>
  <si>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</si>
  <si>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</si>
  <si>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</si>
  <si>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</si>
  <si>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</si>
  <si>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</si>
  <si>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</si>
  <si>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</si>
  <si>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</si>
  <si>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</si>
  <si>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</si>
  <si>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</si>
  <si>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</si>
  <si>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</si>
  <si>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</si>
  <si>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</si>
  <si>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</si>
  <si>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</si>
  <si>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</si>
  <si>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</si>
  <si>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</si>
  <si>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</si>
  <si>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</si>
  <si>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</si>
  <si>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</si>
  <si>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</si>
  <si>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</si>
  <si>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</si>
  <si>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</si>
  <si>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</si>
  <si>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</si>
  <si>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</si>
  <si>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</si>
  <si>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</si>
  <si>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</si>
  <si>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</si>
  <si>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31 de Mayo 2025</t>
  </si>
  <si>
    <t>Fecha de Creación 04-06-2025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</si>
</sst>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4" borderId="0" xfId="1" applyNumberFormat="1" applyFont="1" applyFill="1" applyAlignment="1">
      <alignment horizontal="right" vertical="center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1287685127.8800001</c:v>
                </c:pt>
                <c:pt idx="2">
                  <c:v>249256947.05000001</c:v>
                </c:pt>
                <c:pt idx="3">
                  <c:v>7671</c:v>
                </c:pt>
                <c:pt idx="4">
                  <c:v>40000</c:v>
                </c:pt>
                <c:pt idx="5">
                  <c:v>185402501.06999999</c:v>
                </c:pt>
                <c:pt idx="6">
                  <c:v>510563899</c:v>
                </c:pt>
                <c:pt idx="7">
                  <c:v>34621905</c:v>
                </c:pt>
                <c:pt idx="8">
                  <c:v>44699966.090000004</c:v>
                </c:pt>
                <c:pt idx="9">
                  <c:v>4907130</c:v>
                </c:pt>
                <c:pt idx="10">
                  <c:v>10816596</c:v>
                </c:pt>
                <c:pt idx="11">
                  <c:v>76822055.319999993</c:v>
                </c:pt>
                <c:pt idx="12">
                  <c:v>30360000</c:v>
                </c:pt>
                <c:pt idx="13">
                  <c:v>35811800</c:v>
                </c:pt>
                <c:pt idx="14">
                  <c:v>219531313</c:v>
                </c:pt>
                <c:pt idx="15">
                  <c:v>52993133.590000004</c:v>
                </c:pt>
                <c:pt idx="16">
                  <c:v>323323677</c:v>
                </c:pt>
                <c:pt idx="17">
                  <c:v>137963618</c:v>
                </c:pt>
                <c:pt idx="18">
                  <c:v>18767536</c:v>
                </c:pt>
                <c:pt idx="19">
                  <c:v>52545742.020000003</c:v>
                </c:pt>
                <c:pt idx="20">
                  <c:v>299162.98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70989699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127278169.83</c:v>
                </c:pt>
                <c:pt idx="42">
                  <c:v>59070795</c:v>
                </c:pt>
                <c:pt idx="43">
                  <c:v>5760887</c:v>
                </c:pt>
                <c:pt idx="44">
                  <c:v>1912480</c:v>
                </c:pt>
                <c:pt idx="45">
                  <c:v>14951336</c:v>
                </c:pt>
                <c:pt idx="46">
                  <c:v>35832285.82</c:v>
                </c:pt>
                <c:pt idx="47">
                  <c:v>1446403</c:v>
                </c:pt>
                <c:pt idx="48">
                  <c:v>0</c:v>
                </c:pt>
                <c:pt idx="49">
                  <c:v>8303983</c:v>
                </c:pt>
                <c:pt idx="50">
                  <c:v>0.01</c:v>
                </c:pt>
                <c:pt idx="51">
                  <c:v>143196326.16999999</c:v>
                </c:pt>
                <c:pt idx="52">
                  <c:v>143196326.16999999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2984938919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120517255.66</c:v>
                </c:pt>
                <c:pt idx="1">
                  <c:v>103451790.22</c:v>
                </c:pt>
                <c:pt idx="2">
                  <c:v>867474.87</c:v>
                </c:pt>
                <c:pt idx="3">
                  <c:v>0</c:v>
                </c:pt>
                <c:pt idx="4">
                  <c:v>0</c:v>
                </c:pt>
                <c:pt idx="5">
                  <c:v>16197990.57</c:v>
                </c:pt>
                <c:pt idx="6">
                  <c:v>30902503.670000002</c:v>
                </c:pt>
                <c:pt idx="7">
                  <c:v>2532435.21</c:v>
                </c:pt>
                <c:pt idx="8">
                  <c:v>871222.7</c:v>
                </c:pt>
                <c:pt idx="9">
                  <c:v>165050</c:v>
                </c:pt>
                <c:pt idx="10">
                  <c:v>202341.34</c:v>
                </c:pt>
                <c:pt idx="11">
                  <c:v>17715294.280000001</c:v>
                </c:pt>
                <c:pt idx="12">
                  <c:v>1785874.82</c:v>
                </c:pt>
                <c:pt idx="13">
                  <c:v>2557423.25</c:v>
                </c:pt>
                <c:pt idx="14">
                  <c:v>1931543.95</c:v>
                </c:pt>
                <c:pt idx="15">
                  <c:v>3141318.12</c:v>
                </c:pt>
                <c:pt idx="16">
                  <c:v>9457423.1300000008</c:v>
                </c:pt>
                <c:pt idx="17">
                  <c:v>3780995.69</c:v>
                </c:pt>
                <c:pt idx="18">
                  <c:v>397542</c:v>
                </c:pt>
                <c:pt idx="19">
                  <c:v>210861.28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4232196.17</c:v>
                </c:pt>
                <c:pt idx="24">
                  <c:v>835827.99</c:v>
                </c:pt>
                <c:pt idx="25">
                  <c:v>11454125</c:v>
                </c:pt>
                <c:pt idx="26">
                  <c:v>11454125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427844.4</c:v>
                </c:pt>
                <c:pt idx="42">
                  <c:v>252992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174852.4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172759151.85999998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121807109.05000001</c:v>
                </c:pt>
                <c:pt idx="1">
                  <c:v>104362848.09</c:v>
                </c:pt>
                <c:pt idx="2">
                  <c:v>1319091.28</c:v>
                </c:pt>
                <c:pt idx="3">
                  <c:v>0</c:v>
                </c:pt>
                <c:pt idx="4">
                  <c:v>0</c:v>
                </c:pt>
                <c:pt idx="5">
                  <c:v>16125169.68</c:v>
                </c:pt>
                <c:pt idx="6">
                  <c:v>43410091.019999996</c:v>
                </c:pt>
                <c:pt idx="7">
                  <c:v>3079670.55</c:v>
                </c:pt>
                <c:pt idx="8">
                  <c:v>408110.3</c:v>
                </c:pt>
                <c:pt idx="9">
                  <c:v>241714.95</c:v>
                </c:pt>
                <c:pt idx="10">
                  <c:v>497834.55</c:v>
                </c:pt>
                <c:pt idx="11">
                  <c:v>1649840.6</c:v>
                </c:pt>
                <c:pt idx="12">
                  <c:v>1848042.24</c:v>
                </c:pt>
                <c:pt idx="13">
                  <c:v>1329076.92</c:v>
                </c:pt>
                <c:pt idx="14">
                  <c:v>31610399.989999998</c:v>
                </c:pt>
                <c:pt idx="15">
                  <c:v>2745400.92</c:v>
                </c:pt>
                <c:pt idx="16">
                  <c:v>13640815.76</c:v>
                </c:pt>
                <c:pt idx="17">
                  <c:v>8557352.3499999996</c:v>
                </c:pt>
                <c:pt idx="18">
                  <c:v>106200</c:v>
                </c:pt>
                <c:pt idx="19">
                  <c:v>507873.18</c:v>
                </c:pt>
                <c:pt idx="20">
                  <c:v>0</c:v>
                </c:pt>
                <c:pt idx="21">
                  <c:v>17719.97</c:v>
                </c:pt>
                <c:pt idx="22">
                  <c:v>49250.94</c:v>
                </c:pt>
                <c:pt idx="23">
                  <c:v>2630160.1800000002</c:v>
                </c:pt>
                <c:pt idx="24">
                  <c:v>1772259.14</c:v>
                </c:pt>
                <c:pt idx="25">
                  <c:v>11439125</c:v>
                </c:pt>
                <c:pt idx="26">
                  <c:v>11439125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17148360.370000001</c:v>
                </c:pt>
                <c:pt idx="42">
                  <c:v>17140673.850000001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7686.52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207445501.19999999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183109239.78999999</c:v>
                </c:pt>
                <c:pt idx="1">
                  <c:v>90689014.159999996</c:v>
                </c:pt>
                <c:pt idx="2">
                  <c:v>78318626.189999998</c:v>
                </c:pt>
                <c:pt idx="3">
                  <c:v>0</c:v>
                </c:pt>
                <c:pt idx="4">
                  <c:v>0</c:v>
                </c:pt>
                <c:pt idx="5">
                  <c:v>14101599.439999999</c:v>
                </c:pt>
                <c:pt idx="6">
                  <c:v>19601340.699999999</c:v>
                </c:pt>
                <c:pt idx="7">
                  <c:v>2639492.0299999998</c:v>
                </c:pt>
                <c:pt idx="8">
                  <c:v>52403.8</c:v>
                </c:pt>
                <c:pt idx="9">
                  <c:v>740620</c:v>
                </c:pt>
                <c:pt idx="10">
                  <c:v>1109344.8400000001</c:v>
                </c:pt>
                <c:pt idx="11">
                  <c:v>0</c:v>
                </c:pt>
                <c:pt idx="12">
                  <c:v>1958678.15</c:v>
                </c:pt>
                <c:pt idx="13">
                  <c:v>1529160.69</c:v>
                </c:pt>
                <c:pt idx="14">
                  <c:v>7532585.29</c:v>
                </c:pt>
                <c:pt idx="15">
                  <c:v>4039055.9</c:v>
                </c:pt>
                <c:pt idx="16">
                  <c:v>13027793.900000002</c:v>
                </c:pt>
                <c:pt idx="17">
                  <c:v>8128346.6799999997</c:v>
                </c:pt>
                <c:pt idx="18">
                  <c:v>314116</c:v>
                </c:pt>
                <c:pt idx="19">
                  <c:v>681763.88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2240706.29</c:v>
                </c:pt>
                <c:pt idx="24">
                  <c:v>1662861.05</c:v>
                </c:pt>
                <c:pt idx="25">
                  <c:v>5086125</c:v>
                </c:pt>
                <c:pt idx="26">
                  <c:v>5086125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2313048.3199999998</c:v>
                </c:pt>
                <c:pt idx="42">
                  <c:v>488421.19</c:v>
                </c:pt>
                <c:pt idx="43">
                  <c:v>1708843.02</c:v>
                </c:pt>
                <c:pt idx="44">
                  <c:v>115784.11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223137547.70999998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661090809.49000001</c:v>
                </c:pt>
                <c:pt idx="1">
                  <c:v>498710056.95000005</c:v>
                </c:pt>
                <c:pt idx="2">
                  <c:v>85083150.689999998</c:v>
                </c:pt>
                <c:pt idx="3">
                  <c:v>0</c:v>
                </c:pt>
                <c:pt idx="4">
                  <c:v>10000</c:v>
                </c:pt>
                <c:pt idx="5">
                  <c:v>77287601.850000009</c:v>
                </c:pt>
                <c:pt idx="6">
                  <c:v>156302146.20999998</c:v>
                </c:pt>
                <c:pt idx="7">
                  <c:v>14691993.009999998</c:v>
                </c:pt>
                <c:pt idx="8">
                  <c:v>2387848.81</c:v>
                </c:pt>
                <c:pt idx="9">
                  <c:v>1798972.15</c:v>
                </c:pt>
                <c:pt idx="10">
                  <c:v>2689432.58</c:v>
                </c:pt>
                <c:pt idx="11">
                  <c:v>19559327.480000004</c:v>
                </c:pt>
                <c:pt idx="12">
                  <c:v>15305769.34</c:v>
                </c:pt>
                <c:pt idx="13">
                  <c:v>8730298.7300000004</c:v>
                </c:pt>
                <c:pt idx="14">
                  <c:v>77672661.100000009</c:v>
                </c:pt>
                <c:pt idx="15">
                  <c:v>13465843.01</c:v>
                </c:pt>
                <c:pt idx="16">
                  <c:v>51199129.120000005</c:v>
                </c:pt>
                <c:pt idx="17">
                  <c:v>30011490.509999998</c:v>
                </c:pt>
                <c:pt idx="18">
                  <c:v>1017750</c:v>
                </c:pt>
                <c:pt idx="19">
                  <c:v>1671173.8199999998</c:v>
                </c:pt>
                <c:pt idx="20">
                  <c:v>0</c:v>
                </c:pt>
                <c:pt idx="21">
                  <c:v>31434.340000000004</c:v>
                </c:pt>
                <c:pt idx="22">
                  <c:v>69467.930000000008</c:v>
                </c:pt>
                <c:pt idx="23">
                  <c:v>12231738.43</c:v>
                </c:pt>
                <c:pt idx="24">
                  <c:v>6166074.0899999999</c:v>
                </c:pt>
                <c:pt idx="25">
                  <c:v>49660812.5</c:v>
                </c:pt>
                <c:pt idx="26">
                  <c:v>49660812.5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20073838.460000001</c:v>
                </c:pt>
                <c:pt idx="42">
                  <c:v>17905097.040000003</c:v>
                </c:pt>
                <c:pt idx="43">
                  <c:v>1708843.02</c:v>
                </c:pt>
                <c:pt idx="44">
                  <c:v>115784.11</c:v>
                </c:pt>
                <c:pt idx="45">
                  <c:v>17294.41</c:v>
                </c:pt>
                <c:pt idx="46">
                  <c:v>326819.88000000006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4107649.93</c:v>
                </c:pt>
                <c:pt idx="52">
                  <c:v>4107649.93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942434385.71000004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205153</xdr:colOff>
      <xdr:row>0</xdr:row>
      <xdr:rowOff>142452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3853" y="142452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278423</xdr:colOff>
      <xdr:row>0</xdr:row>
      <xdr:rowOff>21981</xdr:rowOff>
    </xdr:from>
    <xdr:to>
      <xdr:col>1</xdr:col>
      <xdr:colOff>1843034</xdr:colOff>
      <xdr:row>5</xdr:row>
      <xdr:rowOff>44825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23" y="21981"/>
          <a:ext cx="1564611" cy="8288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view="pageBreakPreview" topLeftCell="B1" zoomScaleNormal="100" zoomScaleSheetLayoutView="100" workbookViewId="0">
      <selection activeCell="I96" sqref="I96"/>
    </sheetView>
  </sheetViews>
  <sheetFormatPr baseColWidth="10" defaultColWidth="11.42578125" defaultRowHeight="12.75" x14ac:dyDescent="0.2"/>
  <cols>
    <col min="1" max="1" width="7" style="1" hidden="1" customWidth="1"/>
    <col min="2" max="2" width="55.42578125" style="11" customWidth="1"/>
    <col min="3" max="4" width="13.28515625" style="7" customWidth="1"/>
    <col min="5" max="5" width="11.85546875" style="8" customWidth="1"/>
    <col min="6" max="8" width="11.85546875" style="7" customWidth="1"/>
    <col min="9" max="9" width="12.28515625" style="7" customWidth="1"/>
    <col min="10" max="12" width="11.7109375" style="7" hidden="1" customWidth="1"/>
    <col min="13" max="13" width="12.28515625" style="7" hidden="1" customWidth="1"/>
    <col min="14" max="14" width="11.7109375" style="7" hidden="1" customWidth="1"/>
    <col min="15" max="15" width="12.42578125" style="7" hidden="1" customWidth="1"/>
    <col min="16" max="16" width="11.7109375" style="7" hidden="1" customWidth="1"/>
    <col min="17" max="17" width="13" style="7" bestFit="1" customWidth="1"/>
    <col min="18" max="16384" width="11.42578125" style="1"/>
  </cols>
  <sheetData>
    <row r="1" spans="1:17" x14ac:dyDescent="0.2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x14ac:dyDescent="0.2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2">
      <c r="B3" s="37" t="s">
        <v>108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x14ac:dyDescent="0.2">
      <c r="B4" s="36" t="s">
        <v>92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x14ac:dyDescent="0.2">
      <c r="B5" s="38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20.25" customHeight="1" x14ac:dyDescent="0.2">
      <c r="B6" s="2"/>
      <c r="C6" s="2"/>
      <c r="D6" s="2"/>
      <c r="E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1" t="s">
        <v>68</v>
      </c>
      <c r="C7" s="32" t="s">
        <v>69</v>
      </c>
      <c r="D7" s="32" t="s">
        <v>70</v>
      </c>
      <c r="E7" s="32" t="s">
        <v>102</v>
      </c>
      <c r="F7" s="32" t="s">
        <v>103</v>
      </c>
      <c r="G7" s="32" t="s">
        <v>104</v>
      </c>
      <c r="H7" s="32" t="s">
        <v>4</v>
      </c>
      <c r="I7" s="33" t="s">
        <v>5</v>
      </c>
      <c r="J7" s="33" t="s">
        <v>6</v>
      </c>
      <c r="K7" s="33" t="s">
        <v>7</v>
      </c>
      <c r="L7" s="33" t="s">
        <v>72</v>
      </c>
      <c r="M7" s="33" t="s">
        <v>8</v>
      </c>
      <c r="N7" s="33" t="s">
        <v>9</v>
      </c>
      <c r="O7" s="33" t="s">
        <v>73</v>
      </c>
      <c r="P7" s="33" t="s">
        <v>10</v>
      </c>
      <c r="Q7" s="33" t="s">
        <v>3</v>
      </c>
    </row>
    <row r="8" spans="1:17" s="7" customFormat="1" x14ac:dyDescent="0.25">
      <c r="B8" s="31"/>
      <c r="C8" s="32"/>
      <c r="D8" s="32"/>
      <c r="E8" s="32" t="s">
        <v>71</v>
      </c>
      <c r="F8" s="32" t="s">
        <v>71</v>
      </c>
      <c r="G8" s="32" t="s">
        <v>4</v>
      </c>
      <c r="H8" s="32" t="s">
        <v>4</v>
      </c>
      <c r="I8" s="34"/>
      <c r="J8" s="34"/>
      <c r="K8" s="34"/>
      <c r="L8" s="34"/>
      <c r="M8" s="34"/>
      <c r="N8" s="34"/>
      <c r="O8" s="34"/>
      <c r="P8" s="34"/>
      <c r="Q8" s="34"/>
    </row>
    <row r="9" spans="1:17" ht="18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8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120517255.66</v>
      </c>
      <c r="G10" s="14">
        <f t="shared" si="1"/>
        <v>121807109.05000001</v>
      </c>
      <c r="H10" s="14">
        <f t="shared" si="1"/>
        <v>132085964.08000001</v>
      </c>
      <c r="I10" s="14">
        <f t="shared" si="1"/>
        <v>183109239.78999999</v>
      </c>
      <c r="J10" s="14">
        <f t="shared" ref="J10:O10" si="2">SUM(J11:J15)</f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661090809.49000001</v>
      </c>
    </row>
    <row r="11" spans="1:17" ht="18" customHeight="1" x14ac:dyDescent="0.2">
      <c r="A11" s="1" t="str">
        <f t="shared" si="0"/>
        <v>2.1.1</v>
      </c>
      <c r="B11" s="15" t="s">
        <v>13</v>
      </c>
      <c r="C11" s="24">
        <v>1267732398</v>
      </c>
      <c r="D11" s="25">
        <v>1287685127.8800001</v>
      </c>
      <c r="E11" s="16">
        <v>87688903.120000005</v>
      </c>
      <c r="F11" s="16">
        <v>103451790.22</v>
      </c>
      <c r="G11" s="16">
        <v>104362848.09</v>
      </c>
      <c r="H11" s="16">
        <v>112517501.36</v>
      </c>
      <c r="I11" s="16">
        <v>90689014.159999996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498710056.95000005</v>
      </c>
    </row>
    <row r="12" spans="1:17" ht="18" customHeight="1" x14ac:dyDescent="0.2">
      <c r="A12" s="1" t="str">
        <f t="shared" si="0"/>
        <v>2.1.2</v>
      </c>
      <c r="B12" s="15" t="s">
        <v>14</v>
      </c>
      <c r="C12" s="24">
        <v>266288151</v>
      </c>
      <c r="D12" s="25">
        <v>249256947.05000001</v>
      </c>
      <c r="E12" s="16">
        <v>2287298.09</v>
      </c>
      <c r="F12" s="16">
        <v>867474.87</v>
      </c>
      <c r="G12" s="16">
        <v>1319091.28</v>
      </c>
      <c r="H12" s="16">
        <v>2290660.2599999998</v>
      </c>
      <c r="I12" s="16">
        <v>78318626.189999998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85083150.689999998</v>
      </c>
    </row>
    <row r="13" spans="1:17" ht="18" customHeight="1" x14ac:dyDescent="0.2">
      <c r="A13" s="1" t="str">
        <f t="shared" si="0"/>
        <v>2.1.3</v>
      </c>
      <c r="B13" s="15" t="s">
        <v>15</v>
      </c>
      <c r="C13" s="24">
        <v>200000</v>
      </c>
      <c r="D13" s="25">
        <v>7671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8" customHeight="1" x14ac:dyDescent="0.2">
      <c r="A14" s="1" t="str">
        <f t="shared" si="0"/>
        <v>2.1.4</v>
      </c>
      <c r="B14" s="15" t="s">
        <v>16</v>
      </c>
      <c r="C14" s="24">
        <v>300300</v>
      </c>
      <c r="D14" s="25">
        <v>40000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ht="18" customHeight="1" x14ac:dyDescent="0.2">
      <c r="A15" s="1" t="str">
        <f t="shared" si="0"/>
        <v>2.1.5</v>
      </c>
      <c r="B15" s="15" t="s">
        <v>74</v>
      </c>
      <c r="C15" s="24">
        <v>187871398</v>
      </c>
      <c r="D15" s="25">
        <v>185402501.06999999</v>
      </c>
      <c r="E15" s="16">
        <v>13585039.699999999</v>
      </c>
      <c r="F15" s="16">
        <v>16197990.57</v>
      </c>
      <c r="G15" s="16">
        <v>16125169.68</v>
      </c>
      <c r="H15" s="16">
        <v>17277802.460000001</v>
      </c>
      <c r="I15" s="16">
        <v>14101599.439999999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77287601.850000009</v>
      </c>
    </row>
    <row r="16" spans="1:17" ht="18" customHeight="1" x14ac:dyDescent="0.2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510563899</v>
      </c>
      <c r="E16" s="14">
        <f t="shared" ref="E16:J16" si="5">SUM(E17:E25)</f>
        <v>10312075.809999999</v>
      </c>
      <c r="F16" s="14">
        <f t="shared" si="5"/>
        <v>30902503.670000002</v>
      </c>
      <c r="G16" s="14">
        <f t="shared" si="5"/>
        <v>43410091.019999996</v>
      </c>
      <c r="H16" s="14">
        <f t="shared" si="5"/>
        <v>52076135.009999998</v>
      </c>
      <c r="I16" s="14">
        <f t="shared" si="5"/>
        <v>19601340.699999999</v>
      </c>
      <c r="J16" s="14">
        <f t="shared" si="5"/>
        <v>0</v>
      </c>
      <c r="K16" s="14">
        <f t="shared" ref="K16:M16" si="6">SUM(K17:K25)</f>
        <v>0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156302146.20999998</v>
      </c>
    </row>
    <row r="17" spans="1:17" ht="18" customHeight="1" x14ac:dyDescent="0.2">
      <c r="A17" s="1" t="str">
        <f t="shared" si="0"/>
        <v>2.2.1</v>
      </c>
      <c r="B17" s="15" t="s">
        <v>18</v>
      </c>
      <c r="C17" s="24">
        <v>34621905</v>
      </c>
      <c r="D17" s="25">
        <v>34621905</v>
      </c>
      <c r="E17" s="16">
        <v>2965123.03</v>
      </c>
      <c r="F17" s="16">
        <v>2532435.21</v>
      </c>
      <c r="G17" s="16">
        <v>3079670.55</v>
      </c>
      <c r="H17" s="16">
        <v>3475272.19</v>
      </c>
      <c r="I17" s="16">
        <v>2639492.0299999998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14691993.009999998</v>
      </c>
    </row>
    <row r="18" spans="1:17" ht="18" customHeight="1" x14ac:dyDescent="0.2">
      <c r="A18" s="1" t="str">
        <f t="shared" si="0"/>
        <v>2.2.2</v>
      </c>
      <c r="B18" s="15" t="s">
        <v>19</v>
      </c>
      <c r="C18" s="24">
        <v>49761522</v>
      </c>
      <c r="D18" s="25">
        <v>44699966.090000004</v>
      </c>
      <c r="E18" s="16">
        <v>612481.36</v>
      </c>
      <c r="F18" s="16">
        <v>871222.7</v>
      </c>
      <c r="G18" s="16">
        <v>408110.3</v>
      </c>
      <c r="H18" s="16">
        <v>443630.65</v>
      </c>
      <c r="I18" s="16">
        <v>52403.8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2387848.81</v>
      </c>
    </row>
    <row r="19" spans="1:17" ht="18" customHeight="1" x14ac:dyDescent="0.2">
      <c r="A19" s="1" t="str">
        <f t="shared" si="0"/>
        <v>2.2.3</v>
      </c>
      <c r="B19" s="15" t="s">
        <v>20</v>
      </c>
      <c r="C19" s="24">
        <v>2857130</v>
      </c>
      <c r="D19" s="25">
        <v>4907130</v>
      </c>
      <c r="E19" s="16">
        <v>234500</v>
      </c>
      <c r="F19" s="16">
        <v>165050</v>
      </c>
      <c r="G19" s="16">
        <v>241714.95</v>
      </c>
      <c r="H19" s="16">
        <v>417087.2</v>
      </c>
      <c r="I19" s="16">
        <v>740620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1798972.15</v>
      </c>
    </row>
    <row r="20" spans="1:17" ht="18" customHeight="1" x14ac:dyDescent="0.2">
      <c r="A20" s="1" t="str">
        <f t="shared" si="0"/>
        <v>2.2.4</v>
      </c>
      <c r="B20" s="15" t="s">
        <v>21</v>
      </c>
      <c r="C20" s="24">
        <v>10816596</v>
      </c>
      <c r="D20" s="25">
        <v>10816596</v>
      </c>
      <c r="E20" s="16">
        <v>229618.16</v>
      </c>
      <c r="F20" s="16">
        <v>202341.34</v>
      </c>
      <c r="G20" s="16">
        <v>497834.55</v>
      </c>
      <c r="H20" s="16">
        <v>650293.68999999994</v>
      </c>
      <c r="I20" s="16">
        <v>1109344.8400000001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2689432.58</v>
      </c>
    </row>
    <row r="21" spans="1:17" ht="18" customHeight="1" x14ac:dyDescent="0.2">
      <c r="A21" s="1" t="str">
        <f t="shared" si="0"/>
        <v>2.2.5</v>
      </c>
      <c r="B21" s="15" t="s">
        <v>22</v>
      </c>
      <c r="C21" s="24">
        <v>72222024</v>
      </c>
      <c r="D21" s="25">
        <v>76822055.319999993</v>
      </c>
      <c r="E21" s="16">
        <v>194192.6</v>
      </c>
      <c r="F21" s="16">
        <v>17715294.280000001</v>
      </c>
      <c r="G21" s="16">
        <v>1649840.6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19559327.480000004</v>
      </c>
    </row>
    <row r="22" spans="1:17" ht="18" customHeight="1" x14ac:dyDescent="0.2">
      <c r="A22" s="1" t="str">
        <f t="shared" si="0"/>
        <v>2.2.6</v>
      </c>
      <c r="B22" s="15" t="s">
        <v>23</v>
      </c>
      <c r="C22" s="24">
        <v>30360000</v>
      </c>
      <c r="D22" s="25">
        <v>30360000</v>
      </c>
      <c r="E22" s="16">
        <v>1811116.45</v>
      </c>
      <c r="F22" s="16">
        <v>1785874.82</v>
      </c>
      <c r="G22" s="16">
        <v>1848042.24</v>
      </c>
      <c r="H22" s="16">
        <v>7902057.6799999997</v>
      </c>
      <c r="I22" s="16">
        <v>1958678.15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15305769.34</v>
      </c>
    </row>
    <row r="23" spans="1:17" ht="22.5" customHeight="1" x14ac:dyDescent="0.2">
      <c r="A23" s="1" t="str">
        <f t="shared" si="0"/>
        <v>2.2.7</v>
      </c>
      <c r="B23" s="15" t="s">
        <v>24</v>
      </c>
      <c r="C23" s="24">
        <v>35811800</v>
      </c>
      <c r="D23" s="25">
        <v>35811800</v>
      </c>
      <c r="E23" s="16">
        <v>1010763.25</v>
      </c>
      <c r="F23" s="16">
        <v>2557423.25</v>
      </c>
      <c r="G23" s="16">
        <v>1329076.92</v>
      </c>
      <c r="H23" s="16">
        <v>2303874.62</v>
      </c>
      <c r="I23" s="16">
        <v>1529160.69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8730298.7300000004</v>
      </c>
    </row>
    <row r="24" spans="1:17" ht="18" customHeight="1" x14ac:dyDescent="0.2">
      <c r="A24" s="1" t="str">
        <f t="shared" si="0"/>
        <v>2.2.8</v>
      </c>
      <c r="B24" s="15" t="s">
        <v>25</v>
      </c>
      <c r="C24" s="26">
        <f>213729292+4424527</f>
        <v>218153819</v>
      </c>
      <c r="D24" s="25">
        <f>215106786+4424527</f>
        <v>219531313</v>
      </c>
      <c r="E24" s="16">
        <v>2758238.46</v>
      </c>
      <c r="F24" s="16">
        <v>1931543.95</v>
      </c>
      <c r="G24" s="16">
        <v>31610399.989999998</v>
      </c>
      <c r="H24" s="16">
        <v>33839893.409999996</v>
      </c>
      <c r="I24" s="16">
        <v>7532585.29</v>
      </c>
      <c r="J24" s="16">
        <v>0</v>
      </c>
      <c r="K24" s="16">
        <v>0</v>
      </c>
      <c r="L24" s="16">
        <v>0</v>
      </c>
      <c r="M24" s="22">
        <v>0</v>
      </c>
      <c r="N24" s="16">
        <v>0</v>
      </c>
      <c r="O24" s="16">
        <v>0</v>
      </c>
      <c r="P24" s="16">
        <v>0</v>
      </c>
      <c r="Q24" s="14">
        <f t="shared" si="4"/>
        <v>77672661.100000009</v>
      </c>
    </row>
    <row r="25" spans="1:17" ht="18" customHeight="1" x14ac:dyDescent="0.2">
      <c r="A25" s="1" t="str">
        <f t="shared" si="0"/>
        <v>2.2.9</v>
      </c>
      <c r="B25" s="15" t="s">
        <v>26</v>
      </c>
      <c r="C25" s="24">
        <f>45654308+10304795</f>
        <v>55959103</v>
      </c>
      <c r="D25" s="25">
        <f>42688338.59+10304795</f>
        <v>52993133.590000004</v>
      </c>
      <c r="E25" s="16">
        <v>496042.5</v>
      </c>
      <c r="F25" s="16">
        <v>3141318.12</v>
      </c>
      <c r="G25" s="16">
        <v>2745400.92</v>
      </c>
      <c r="H25" s="16">
        <v>3044025.57</v>
      </c>
      <c r="I25" s="16">
        <v>4039055.9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13465843.01</v>
      </c>
    </row>
    <row r="26" spans="1:17" ht="18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323323677</v>
      </c>
      <c r="E26" s="14">
        <f t="shared" si="9"/>
        <v>3123696.97</v>
      </c>
      <c r="F26" s="14">
        <f t="shared" si="9"/>
        <v>9457423.1300000008</v>
      </c>
      <c r="G26" s="14">
        <f t="shared" si="9"/>
        <v>13640815.76</v>
      </c>
      <c r="H26" s="14">
        <f t="shared" si="9"/>
        <v>11949399.359999999</v>
      </c>
      <c r="I26" s="14">
        <f t="shared" si="9"/>
        <v>13027793.900000002</v>
      </c>
      <c r="J26" s="14">
        <f t="shared" si="9"/>
        <v>0</v>
      </c>
      <c r="K26" s="14">
        <f t="shared" ref="K26:M26" si="10">SUM(K27:K34)</f>
        <v>0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51199129.120000005</v>
      </c>
    </row>
    <row r="27" spans="1:17" ht="18" customHeight="1" x14ac:dyDescent="0.2">
      <c r="A27" s="1" t="str">
        <f t="shared" si="0"/>
        <v>2.3.1</v>
      </c>
      <c r="B27" s="15" t="s">
        <v>28</v>
      </c>
      <c r="C27" s="24">
        <v>137963618</v>
      </c>
      <c r="D27" s="25">
        <v>137963618</v>
      </c>
      <c r="E27" s="16">
        <v>1658640.31</v>
      </c>
      <c r="F27" s="16">
        <v>3780995.69</v>
      </c>
      <c r="G27" s="16">
        <v>8557352.3499999996</v>
      </c>
      <c r="H27" s="16">
        <v>7886155.4800000004</v>
      </c>
      <c r="I27" s="16">
        <v>8128346.6799999997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30011490.509999998</v>
      </c>
    </row>
    <row r="28" spans="1:17" ht="18" customHeight="1" x14ac:dyDescent="0.2">
      <c r="A28" s="1" t="str">
        <f t="shared" si="0"/>
        <v>2.3.2</v>
      </c>
      <c r="B28" s="15" t="s">
        <v>29</v>
      </c>
      <c r="C28" s="24">
        <v>18673886</v>
      </c>
      <c r="D28" s="25">
        <v>18767536</v>
      </c>
      <c r="E28" s="16">
        <v>0</v>
      </c>
      <c r="F28" s="16">
        <v>397542</v>
      </c>
      <c r="G28" s="16">
        <v>106200</v>
      </c>
      <c r="H28" s="16">
        <v>199892</v>
      </c>
      <c r="I28" s="16">
        <v>314116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1017750</v>
      </c>
    </row>
    <row r="29" spans="1:17" ht="18" customHeight="1" x14ac:dyDescent="0.2">
      <c r="A29" s="1" t="str">
        <f t="shared" si="0"/>
        <v>2.3.3</v>
      </c>
      <c r="B29" s="15" t="s">
        <v>30</v>
      </c>
      <c r="C29" s="24">
        <v>52890461</v>
      </c>
      <c r="D29" s="25">
        <v>52545742.020000003</v>
      </c>
      <c r="E29" s="16">
        <v>46020</v>
      </c>
      <c r="F29" s="16">
        <v>210861.28</v>
      </c>
      <c r="G29" s="16">
        <v>507873.18</v>
      </c>
      <c r="H29" s="16">
        <v>224655.48</v>
      </c>
      <c r="I29" s="16">
        <v>681763.88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1671173.8199999998</v>
      </c>
    </row>
    <row r="30" spans="1:17" ht="18" customHeight="1" x14ac:dyDescent="0.2">
      <c r="A30" s="1" t="str">
        <f t="shared" si="0"/>
        <v>2.3.4</v>
      </c>
      <c r="B30" s="15" t="s">
        <v>31</v>
      </c>
      <c r="C30" s="24">
        <v>79594</v>
      </c>
      <c r="D30" s="25">
        <v>299162.98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0</v>
      </c>
    </row>
    <row r="31" spans="1:17" ht="18" customHeight="1" x14ac:dyDescent="0.2">
      <c r="A31" s="1" t="str">
        <f t="shared" si="0"/>
        <v>2.3.5</v>
      </c>
      <c r="B31" s="15" t="s">
        <v>32</v>
      </c>
      <c r="C31" s="24">
        <v>2511018</v>
      </c>
      <c r="D31" s="25">
        <v>2511018</v>
      </c>
      <c r="E31" s="16">
        <v>0</v>
      </c>
      <c r="F31" s="16">
        <v>0</v>
      </c>
      <c r="G31" s="16">
        <v>17719.97</v>
      </c>
      <c r="H31" s="16">
        <v>13714.37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31434.340000000004</v>
      </c>
    </row>
    <row r="32" spans="1:17" ht="18" customHeight="1" x14ac:dyDescent="0.2">
      <c r="A32" s="1" t="str">
        <f t="shared" si="0"/>
        <v>2.3.6</v>
      </c>
      <c r="B32" s="15" t="s">
        <v>33</v>
      </c>
      <c r="C32" s="24">
        <v>2904817</v>
      </c>
      <c r="D32" s="25">
        <v>2904817</v>
      </c>
      <c r="E32" s="16">
        <v>0</v>
      </c>
      <c r="F32" s="16">
        <v>0</v>
      </c>
      <c r="G32" s="16">
        <v>49250.94</v>
      </c>
      <c r="H32" s="16">
        <v>20216.990000000002</v>
      </c>
      <c r="I32" s="17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69467.930000000008</v>
      </c>
    </row>
    <row r="33" spans="1:17" ht="18" customHeight="1" x14ac:dyDescent="0.2">
      <c r="A33" s="1" t="str">
        <f t="shared" si="0"/>
        <v>2.3.7</v>
      </c>
      <c r="B33" s="15" t="s">
        <v>34</v>
      </c>
      <c r="C33" s="24">
        <v>37342084</v>
      </c>
      <c r="D33" s="25">
        <v>37342084</v>
      </c>
      <c r="E33" s="16">
        <v>956938.04</v>
      </c>
      <c r="F33" s="16">
        <v>4232196.17</v>
      </c>
      <c r="G33" s="16">
        <v>2630160.1800000002</v>
      </c>
      <c r="H33" s="16">
        <v>2171737.75</v>
      </c>
      <c r="I33" s="16">
        <v>2240706.29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12231738.43</v>
      </c>
    </row>
    <row r="34" spans="1:17" ht="18" customHeight="1" x14ac:dyDescent="0.2">
      <c r="A34" s="1" t="str">
        <f t="shared" si="0"/>
        <v>2.3.9</v>
      </c>
      <c r="B34" s="15" t="s">
        <v>35</v>
      </c>
      <c r="C34" s="24">
        <v>70958199</v>
      </c>
      <c r="D34" s="25">
        <v>70989699</v>
      </c>
      <c r="E34" s="16">
        <v>462098.62</v>
      </c>
      <c r="F34" s="16">
        <v>835827.99</v>
      </c>
      <c r="G34" s="16">
        <v>1772259.14</v>
      </c>
      <c r="H34" s="16">
        <v>1433027.29</v>
      </c>
      <c r="I34" s="16">
        <v>1662861.05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6166074.0899999999</v>
      </c>
    </row>
    <row r="35" spans="1:17" ht="18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158184600</v>
      </c>
      <c r="E35" s="14">
        <f t="shared" si="13"/>
        <v>10347875</v>
      </c>
      <c r="F35" s="14">
        <f t="shared" si="13"/>
        <v>11454125</v>
      </c>
      <c r="G35" s="14">
        <f t="shared" si="13"/>
        <v>11439125</v>
      </c>
      <c r="H35" s="14">
        <f t="shared" si="13"/>
        <v>11333562.5</v>
      </c>
      <c r="I35" s="14">
        <f t="shared" si="13"/>
        <v>5086125</v>
      </c>
      <c r="J35" s="14">
        <f t="shared" si="13"/>
        <v>0</v>
      </c>
      <c r="K35" s="14">
        <f t="shared" ref="K35:M35" si="14">SUM(K36:K43)</f>
        <v>0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49660812.5</v>
      </c>
    </row>
    <row r="36" spans="1:17" ht="18" customHeight="1" x14ac:dyDescent="0.2">
      <c r="A36" s="1" t="str">
        <f t="shared" si="0"/>
        <v>2.4.1</v>
      </c>
      <c r="B36" s="15" t="s">
        <v>75</v>
      </c>
      <c r="C36" s="24">
        <v>158184600</v>
      </c>
      <c r="D36" s="25">
        <v>158184600</v>
      </c>
      <c r="E36" s="16">
        <v>10347875</v>
      </c>
      <c r="F36" s="16">
        <v>11454125</v>
      </c>
      <c r="G36" s="16">
        <v>11439125</v>
      </c>
      <c r="H36" s="16">
        <v>11333562.5</v>
      </c>
      <c r="I36" s="16">
        <v>5086125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49660812.5</v>
      </c>
    </row>
    <row r="37" spans="1:17" ht="18" customHeight="1" x14ac:dyDescent="0.2">
      <c r="A37" s="1" t="str">
        <f t="shared" si="0"/>
        <v>2.4.2</v>
      </c>
      <c r="B37" s="15" t="s">
        <v>76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0</v>
      </c>
    </row>
    <row r="38" spans="1:17" ht="18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8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8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8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8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8" customHeight="1" x14ac:dyDescent="0.2">
      <c r="A43" s="1" t="str">
        <f t="shared" si="0"/>
        <v>2.4.9</v>
      </c>
      <c r="B43" s="15" t="s">
        <v>82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0</v>
      </c>
    </row>
    <row r="44" spans="1:17" ht="18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8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8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8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8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8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8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8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127278169.83</v>
      </c>
      <c r="E51" s="14">
        <f t="shared" si="17"/>
        <v>146910</v>
      </c>
      <c r="F51" s="14">
        <f t="shared" si="17"/>
        <v>427844.4</v>
      </c>
      <c r="G51" s="14">
        <f t="shared" si="17"/>
        <v>17148360.370000001</v>
      </c>
      <c r="H51" s="14">
        <f t="shared" si="17"/>
        <v>37675.369999999995</v>
      </c>
      <c r="I51" s="14">
        <f t="shared" si="17"/>
        <v>2313048.3199999998</v>
      </c>
      <c r="J51" s="14">
        <f t="shared" si="17"/>
        <v>0</v>
      </c>
      <c r="K51" s="14">
        <f t="shared" ref="K51:M51" si="18">SUM(K52:K60)</f>
        <v>0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20073838.460000001</v>
      </c>
    </row>
    <row r="52" spans="1:17" ht="18" customHeight="1" x14ac:dyDescent="0.2">
      <c r="A52" s="1" t="str">
        <f t="shared" si="0"/>
        <v>2.6.1</v>
      </c>
      <c r="B52" s="15" t="s">
        <v>39</v>
      </c>
      <c r="C52" s="24">
        <v>74172795</v>
      </c>
      <c r="D52" s="25">
        <v>59070795</v>
      </c>
      <c r="E52" s="16">
        <v>23010</v>
      </c>
      <c r="F52" s="16">
        <v>252992</v>
      </c>
      <c r="G52" s="16">
        <v>17140673.850000001</v>
      </c>
      <c r="H52" s="16">
        <v>0</v>
      </c>
      <c r="I52" s="16">
        <v>488421.19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17905097.040000003</v>
      </c>
    </row>
    <row r="53" spans="1:17" ht="18" customHeight="1" x14ac:dyDescent="0.2">
      <c r="A53" s="1" t="str">
        <f t="shared" si="0"/>
        <v>2.6.2</v>
      </c>
      <c r="B53" s="15" t="s">
        <v>89</v>
      </c>
      <c r="C53" s="24">
        <v>6776684</v>
      </c>
      <c r="D53" s="25">
        <v>5760887</v>
      </c>
      <c r="E53" s="16">
        <v>0</v>
      </c>
      <c r="F53" s="16">
        <v>0</v>
      </c>
      <c r="G53" s="16">
        <v>0</v>
      </c>
      <c r="H53" s="16">
        <v>0</v>
      </c>
      <c r="I53" s="16">
        <v>1708843.02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1708843.02</v>
      </c>
    </row>
    <row r="54" spans="1:17" ht="18" customHeight="1" x14ac:dyDescent="0.2">
      <c r="A54" s="1" t="str">
        <f t="shared" si="0"/>
        <v>2.6.3</v>
      </c>
      <c r="B54" s="15" t="s">
        <v>40</v>
      </c>
      <c r="C54" s="24">
        <v>1448480</v>
      </c>
      <c r="D54" s="25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115784.11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115784.11</v>
      </c>
    </row>
    <row r="55" spans="1:17" ht="18" customHeight="1" x14ac:dyDescent="0.2">
      <c r="A55" s="1" t="str">
        <f t="shared" si="0"/>
        <v>2.6.4</v>
      </c>
      <c r="B55" s="15" t="s">
        <v>41</v>
      </c>
      <c r="C55" s="24">
        <v>9151336</v>
      </c>
      <c r="D55" s="25">
        <v>14951336</v>
      </c>
      <c r="E55" s="16">
        <v>0</v>
      </c>
      <c r="F55" s="16">
        <v>0</v>
      </c>
      <c r="G55" s="16">
        <v>0</v>
      </c>
      <c r="H55" s="16">
        <v>17294.41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17294.41</v>
      </c>
    </row>
    <row r="56" spans="1:17" ht="18" customHeight="1" x14ac:dyDescent="0.2">
      <c r="A56" s="1" t="str">
        <f t="shared" si="0"/>
        <v>2.6.5</v>
      </c>
      <c r="B56" s="15" t="s">
        <v>42</v>
      </c>
      <c r="C56" s="24">
        <v>7565426</v>
      </c>
      <c r="D56" s="25">
        <v>35832285.82</v>
      </c>
      <c r="E56" s="16">
        <v>123900</v>
      </c>
      <c r="F56" s="16">
        <v>174852.4</v>
      </c>
      <c r="G56" s="16">
        <v>7686.52</v>
      </c>
      <c r="H56" s="16">
        <v>20380.96</v>
      </c>
      <c r="I56" s="16">
        <v>0</v>
      </c>
      <c r="J56" s="16">
        <v>0</v>
      </c>
      <c r="K56" s="16">
        <v>0</v>
      </c>
      <c r="L56" s="16">
        <v>0</v>
      </c>
      <c r="M56" s="18">
        <v>0</v>
      </c>
      <c r="N56" s="18">
        <v>0</v>
      </c>
      <c r="O56" s="18">
        <v>0</v>
      </c>
      <c r="P56" s="18">
        <v>0</v>
      </c>
      <c r="Q56" s="14">
        <f t="shared" si="4"/>
        <v>326819.88000000006</v>
      </c>
    </row>
    <row r="57" spans="1:17" ht="18" customHeight="1" x14ac:dyDescent="0.2">
      <c r="A57" s="1" t="str">
        <f t="shared" si="0"/>
        <v>2.6.6</v>
      </c>
      <c r="B57" s="15" t="s">
        <v>43</v>
      </c>
      <c r="C57" s="24">
        <v>4246403</v>
      </c>
      <c r="D57" s="25">
        <v>1446403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0</v>
      </c>
    </row>
    <row r="58" spans="1:17" ht="18" customHeight="1" x14ac:dyDescent="0.2">
      <c r="A58" s="1" t="str">
        <f t="shared" si="0"/>
        <v>2.6.7</v>
      </c>
      <c r="B58" s="15" t="s">
        <v>90</v>
      </c>
      <c r="C58" s="24">
        <v>0</v>
      </c>
      <c r="D58" s="25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ht="18" customHeight="1" x14ac:dyDescent="0.2">
      <c r="A59" s="1" t="str">
        <f t="shared" si="0"/>
        <v>2.6.8</v>
      </c>
      <c r="B59" s="15" t="s">
        <v>44</v>
      </c>
      <c r="C59" s="24">
        <v>8303983</v>
      </c>
      <c r="D59" s="25">
        <v>8303983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8" customHeight="1" x14ac:dyDescent="0.2">
      <c r="A60" s="1" t="str">
        <f t="shared" si="0"/>
        <v>2.6.9</v>
      </c>
      <c r="B60" s="15" t="s">
        <v>45</v>
      </c>
      <c r="C60" s="24">
        <v>0</v>
      </c>
      <c r="D60" s="25">
        <v>0.01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8" customHeight="1" x14ac:dyDescent="0.2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143196326.16999999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4107649.93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4107649.93</v>
      </c>
    </row>
    <row r="62" spans="1:17" ht="18" customHeight="1" x14ac:dyDescent="0.2">
      <c r="A62" s="1" t="str">
        <f t="shared" si="0"/>
        <v>2.7.1</v>
      </c>
      <c r="B62" s="15" t="s">
        <v>47</v>
      </c>
      <c r="C62" s="24">
        <v>122099429</v>
      </c>
      <c r="D62" s="25">
        <v>143196326.16999999</v>
      </c>
      <c r="E62" s="16">
        <v>0</v>
      </c>
      <c r="F62" s="16">
        <v>0</v>
      </c>
      <c r="G62" s="16">
        <v>0</v>
      </c>
      <c r="H62" s="16">
        <v>4107649.93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4107649.93</v>
      </c>
    </row>
    <row r="63" spans="1:17" ht="18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8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23.2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8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8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8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8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8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8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8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8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8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8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8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8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8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8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8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8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3">
        <v>0</v>
      </c>
      <c r="F81" s="16">
        <v>0</v>
      </c>
      <c r="G81" s="23">
        <v>0</v>
      </c>
      <c r="H81" s="23">
        <v>0</v>
      </c>
      <c r="I81" s="16">
        <v>0</v>
      </c>
      <c r="J81" s="16">
        <v>0</v>
      </c>
      <c r="K81" s="16">
        <v>0</v>
      </c>
      <c r="L81" s="23">
        <v>0</v>
      </c>
      <c r="M81" s="23">
        <v>0</v>
      </c>
      <c r="N81" s="23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9" t="s">
        <v>91</v>
      </c>
      <c r="C82" s="20">
        <f>+C10+C16+C26+C35+C51+C61</f>
        <v>2948228959</v>
      </c>
      <c r="D82" s="20">
        <f t="shared" ref="D82" si="25">+D10+D16+D26+D35+D51+D61</f>
        <v>2984938919</v>
      </c>
      <c r="E82" s="20">
        <f>+E10+E16+E26+E35+E51+E61</f>
        <v>127501798.69000001</v>
      </c>
      <c r="F82" s="20">
        <f t="shared" ref="F82:P82" si="26">+F10+F16+F26+F35+F51+F61</f>
        <v>172759151.85999998</v>
      </c>
      <c r="G82" s="20">
        <f t="shared" si="26"/>
        <v>207445501.19999999</v>
      </c>
      <c r="H82" s="20">
        <f t="shared" ref="H82" si="27">+H10+H16+H26+H35+H51+H61</f>
        <v>211590386.25</v>
      </c>
      <c r="I82" s="20">
        <f t="shared" si="26"/>
        <v>223137547.70999998</v>
      </c>
      <c r="J82" s="20">
        <f t="shared" si="26"/>
        <v>0</v>
      </c>
      <c r="K82" s="20">
        <f t="shared" si="26"/>
        <v>0</v>
      </c>
      <c r="L82" s="20">
        <f t="shared" si="26"/>
        <v>0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942434385.71000004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7" t="s">
        <v>106</v>
      </c>
      <c r="D91" s="3"/>
      <c r="I91" s="1"/>
      <c r="Q91" s="10"/>
    </row>
    <row r="92" spans="1:17" x14ac:dyDescent="0.2">
      <c r="B92" s="28" t="s">
        <v>100</v>
      </c>
      <c r="D92" s="3"/>
      <c r="I92" s="1"/>
      <c r="Q92" s="10"/>
    </row>
    <row r="93" spans="1:17" ht="41.25" customHeight="1" x14ac:dyDescent="0.2">
      <c r="B93" s="35" t="s">
        <v>101</v>
      </c>
      <c r="C93" s="35"/>
      <c r="D93" s="35"/>
      <c r="E93" s="35"/>
      <c r="F93" s="35"/>
      <c r="G93" s="35"/>
      <c r="H93" s="35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29" t="s">
        <v>105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</row>
    <row r="100" spans="2:17" ht="11.25" customHeight="1" x14ac:dyDescent="0.2">
      <c r="B100" s="30" t="s">
        <v>107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17" x14ac:dyDescent="0.2">
      <c r="B101" s="30" t="s">
        <v>67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Q7:Q8"/>
    <mergeCell ref="N7:N8"/>
    <mergeCell ref="B1:Q1"/>
    <mergeCell ref="B2:Q2"/>
    <mergeCell ref="B3:Q3"/>
    <mergeCell ref="B4:Q4"/>
    <mergeCell ref="B5:Q5"/>
    <mergeCell ref="O7:O8"/>
    <mergeCell ref="P7:P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</mergeCells>
  <pageMargins left="0.47244094488188981" right="0.27559055118110237" top="0.15748031496062992" bottom="0.19685039370078741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cp:lastPrinted>2025-06-03T20:56:07Z</cp:lastPrinted>
  <dcterms:created xsi:type="dcterms:W3CDTF">2023-02-06T18:56:24Z</dcterms:created>
  <dcterms:modified xsi:type="dcterms:W3CDTF">2025-06-18T15:36:27Z</dcterms:modified>
</cp:coreProperties>
</file>