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wnloads\"/>
    </mc:Choice>
  </mc:AlternateContent>
  <xr:revisionPtr revIDLastSave="0" documentId="13_ncr:1_{13EB8C24-4E34-479E-AA17-A4E8491EA5F1}" xr6:coauthVersionLast="47" xr6:coauthVersionMax="47" xr10:uidLastSave="{00000000-0000-0000-0000-000000000000}"/>
  <bookViews>
    <workbookView xWindow="-120" yWindow="-120" windowWidth="29040" windowHeight="1572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Aprobado-EJEC.'!$B$1:$Q$102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9" l="1"/>
  <c r="D25" i="9"/>
  <c r="D24" i="9"/>
  <c r="D23" i="9"/>
  <c r="C25" i="9"/>
  <c r="C24" i="9"/>
  <c r="D26" i="9"/>
  <c r="L16" i="9"/>
  <c r="D16" i="9" l="1"/>
  <c r="K10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3" i="9"/>
  <c r="A32" i="9"/>
  <c r="A31" i="9"/>
  <c r="A30" i="9"/>
  <c r="A29" i="9"/>
  <c r="A28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<sst xmlns="http://schemas.openxmlformats.org/spreadsheetml/2006/main" count="113" uniqueCount="110">
  <si>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</si>
  <si>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</si>
  <si>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</si>
  <si>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</si>
  <si>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</si>
  <si>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</si>
  <si>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</si>
  <si>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</si>
  <si>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</si>
  <si>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</si>
  <si>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</si>
  <si>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</si>
  <si>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</si>
  <si>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</si>
  <si>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</si>
  <si>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</si>
  <si>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</si>
  <si>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</si>
  <si>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</si>
  <si>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</si>
  <si>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</si>
  <si>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</si>
  <si>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</si>
  <si>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</si>
  <si>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</si>
  <si>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</si>
  <si>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</si>
  <si>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</si>
  <si>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</si>
  <si>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</si>
  <si>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</si>
  <si>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</si>
  <si>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</si>
  <si>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</si>
  <si>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</si>
  <si>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</si>
  <si>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</si>
  <si>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</si>
  <si>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</si>
  <si>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</si>
  <si>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</si>
  <si>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</si>
  <si>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</si>
  <si>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</si>
  <si>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</si>
  <si>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</si>
  <si>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</si>
  <si>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</si>
  <si>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</si>
  <si>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</si>
  <si>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</si>
  <si>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</si>
  <si>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</si>
  <si>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</si>
  <si>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</si>
  <si>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</si>
  <si>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</si>
  <si>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</si>
  <si>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</si>
  <si>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</si>
  <si>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</si>
  <si>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</si>
  <si>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</si>
  <si>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</si>
  <si>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</si>
  <si>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</si>
  <si>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</si>
  <si>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</si>
  <si>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</si>
  <si>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</si>
  <si>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</si>
  <si>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</si>
  <si>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</si>
  <si>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</si>
  <si>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</si>
  <si>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</si>
  <si>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</si>
  <si>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</si>
  <si>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</si>
  <si>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</si>
  <si>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</si>
  <si>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</si>
  <si>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</si>
  <si>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</si>
  <si>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</si>
  <si>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</si>
  <si>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</si>
  <si>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</si>
  <si>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</si>
  <si>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</si>
  <si>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</si>
  <si>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</si>
  <si>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</si>
  <si>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</si>
  <si>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</si>
  <si>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</si>
  <si>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</si>
  <si>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</si>
  <si>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</si>
  <si>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</si>
  <si>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</si>
  <si>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</si>
  <si>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</si>
  <si>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</si>
  <si>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</si>
  <si>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</si>
  <si>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</si>
  <si>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</si>
  <si>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30 de Abril 2026</t>
  </si>
  <si>
    <t>Fecha de Creación 06-05-2026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</si>
</sst>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4" fontId="9" fillId="0" borderId="0" xfId="1" applyNumberFormat="1" applyFont="1"/>
    <xf numFmtId="4" fontId="9" fillId="4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10" fillId="3" borderId="1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11" fillId="0" borderId="1" xfId="1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1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94127876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9576250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1775488681</c:v>
                </c:pt>
                <c:pt idx="1">
                  <c:v>1331806037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194271922</c:v>
                </c:pt>
                <c:pt idx="6">
                  <c:v>672133284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131249028</c:v>
                </c:pt>
                <c:pt idx="12">
                  <c:v>42076933.079999998</c:v>
                </c:pt>
                <c:pt idx="13">
                  <c:v>77686237</c:v>
                </c:pt>
                <c:pt idx="14">
                  <c:v>293202353.92000002</c:v>
                </c:pt>
                <c:pt idx="15">
                  <c:v>44504722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82425876.349999994</c:v>
                </c:pt>
                <c:pt idx="43">
                  <c:v>4429715.0599999996</c:v>
                </c:pt>
                <c:pt idx="44">
                  <c:v>623690</c:v>
                </c:pt>
                <c:pt idx="45">
                  <c:v>14782840</c:v>
                </c:pt>
                <c:pt idx="46">
                  <c:v>28717253.16</c:v>
                </c:pt>
                <c:pt idx="47">
                  <c:v>0</c:v>
                </c:pt>
                <c:pt idx="48">
                  <c:v>0</c:v>
                </c:pt>
                <c:pt idx="49">
                  <c:v>2761819.43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123536006.91</c:v>
                </c:pt>
                <c:pt idx="1">
                  <c:v>106268747.48999999</c:v>
                </c:pt>
                <c:pt idx="2">
                  <c:v>768001</c:v>
                </c:pt>
                <c:pt idx="3">
                  <c:v>0</c:v>
                </c:pt>
                <c:pt idx="4">
                  <c:v>0</c:v>
                </c:pt>
                <c:pt idx="5">
                  <c:v>16499258.42</c:v>
                </c:pt>
                <c:pt idx="6">
                  <c:v>13051827.050000001</c:v>
                </c:pt>
                <c:pt idx="7">
                  <c:v>272740.43</c:v>
                </c:pt>
                <c:pt idx="8">
                  <c:v>183642.93</c:v>
                </c:pt>
                <c:pt idx="9">
                  <c:v>27088</c:v>
                </c:pt>
                <c:pt idx="10">
                  <c:v>244800</c:v>
                </c:pt>
                <c:pt idx="11">
                  <c:v>253700</c:v>
                </c:pt>
                <c:pt idx="12">
                  <c:v>2022046.44</c:v>
                </c:pt>
                <c:pt idx="13">
                  <c:v>2625481.2200000002</c:v>
                </c:pt>
                <c:pt idx="14">
                  <c:v>5187206.28</c:v>
                </c:pt>
                <c:pt idx="15">
                  <c:v>2235121.75</c:v>
                </c:pt>
                <c:pt idx="16">
                  <c:v>15026908.259999998</c:v>
                </c:pt>
                <c:pt idx="17">
                  <c:v>7415075.1399999997</c:v>
                </c:pt>
                <c:pt idx="18">
                  <c:v>965908.67</c:v>
                </c:pt>
                <c:pt idx="19">
                  <c:v>211307.32</c:v>
                </c:pt>
                <c:pt idx="20">
                  <c:v>0</c:v>
                </c:pt>
                <c:pt idx="21">
                  <c:v>3280.37</c:v>
                </c:pt>
                <c:pt idx="22">
                  <c:v>10800</c:v>
                </c:pt>
                <c:pt idx="23">
                  <c:v>2574219.0499999998</c:v>
                </c:pt>
                <c:pt idx="24">
                  <c:v>3846317.71</c:v>
                </c:pt>
                <c:pt idx="25">
                  <c:v>23980500</c:v>
                </c:pt>
                <c:pt idx="26">
                  <c:v>23980500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893928.62000000011</c:v>
                </c:pt>
                <c:pt idx="42">
                  <c:v>443987.03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449941.59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180859135.21000001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142525821.38</c:v>
                </c:pt>
                <c:pt idx="1">
                  <c:v>122284110.33</c:v>
                </c:pt>
                <c:pt idx="2">
                  <c:v>1519292.44</c:v>
                </c:pt>
                <c:pt idx="3">
                  <c:v>0</c:v>
                </c:pt>
                <c:pt idx="4">
                  <c:v>0</c:v>
                </c:pt>
                <c:pt idx="5">
                  <c:v>18722418.609999999</c:v>
                </c:pt>
                <c:pt idx="6">
                  <c:v>19566064.280000001</c:v>
                </c:pt>
                <c:pt idx="7">
                  <c:v>4700394.6900000004</c:v>
                </c:pt>
                <c:pt idx="8">
                  <c:v>875610.15</c:v>
                </c:pt>
                <c:pt idx="9">
                  <c:v>547432.5</c:v>
                </c:pt>
                <c:pt idx="10">
                  <c:v>785932.42</c:v>
                </c:pt>
                <c:pt idx="11">
                  <c:v>2284040</c:v>
                </c:pt>
                <c:pt idx="12">
                  <c:v>3090865.63</c:v>
                </c:pt>
                <c:pt idx="13">
                  <c:v>1008044.33</c:v>
                </c:pt>
                <c:pt idx="14">
                  <c:v>4244372.03</c:v>
                </c:pt>
                <c:pt idx="15">
                  <c:v>2029372.53</c:v>
                </c:pt>
                <c:pt idx="16">
                  <c:v>10271771.209999999</c:v>
                </c:pt>
                <c:pt idx="17">
                  <c:v>4346246.99</c:v>
                </c:pt>
                <c:pt idx="18">
                  <c:v>357497.52</c:v>
                </c:pt>
                <c:pt idx="19">
                  <c:v>977783.64</c:v>
                </c:pt>
                <c:pt idx="20">
                  <c:v>0</c:v>
                </c:pt>
                <c:pt idx="21">
                  <c:v>0</c:v>
                </c:pt>
                <c:pt idx="22">
                  <c:v>55052.5</c:v>
                </c:pt>
                <c:pt idx="23">
                  <c:v>1194174.92</c:v>
                </c:pt>
                <c:pt idx="24">
                  <c:v>3341015.64</c:v>
                </c:pt>
                <c:pt idx="25">
                  <c:v>14238000</c:v>
                </c:pt>
                <c:pt idx="26">
                  <c:v>14238000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2846440.3899999997</c:v>
                </c:pt>
                <c:pt idx="42">
                  <c:v>1298046.6399999999</c:v>
                </c:pt>
                <c:pt idx="43">
                  <c:v>252921.25</c:v>
                </c:pt>
                <c:pt idx="44">
                  <c:v>0</c:v>
                </c:pt>
                <c:pt idx="45">
                  <c:v>0</c:v>
                </c:pt>
                <c:pt idx="46">
                  <c:v>1295472.5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189448097.25999999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499094758.71999997</c:v>
                </c:pt>
                <c:pt idx="1">
                  <c:v>428267004.67999995</c:v>
                </c:pt>
                <c:pt idx="2">
                  <c:v>4623447.96</c:v>
                </c:pt>
                <c:pt idx="3">
                  <c:v>0</c:v>
                </c:pt>
                <c:pt idx="4">
                  <c:v>0</c:v>
                </c:pt>
                <c:pt idx="5">
                  <c:v>66204306.079999998</c:v>
                </c:pt>
                <c:pt idx="6">
                  <c:v>72403328.140000001</c:v>
                </c:pt>
                <c:pt idx="7">
                  <c:v>10627573.189999999</c:v>
                </c:pt>
                <c:pt idx="8">
                  <c:v>1763315.18</c:v>
                </c:pt>
                <c:pt idx="9">
                  <c:v>1992324.5</c:v>
                </c:pt>
                <c:pt idx="10">
                  <c:v>1170332.42</c:v>
                </c:pt>
                <c:pt idx="11">
                  <c:v>4247126.21</c:v>
                </c:pt>
                <c:pt idx="12">
                  <c:v>13287130.120000001</c:v>
                </c:pt>
                <c:pt idx="13">
                  <c:v>7084946.3799999999</c:v>
                </c:pt>
                <c:pt idx="14">
                  <c:v>24047734.09</c:v>
                </c:pt>
                <c:pt idx="15">
                  <c:v>8182846.0500000007</c:v>
                </c:pt>
                <c:pt idx="16">
                  <c:v>45595362.519999996</c:v>
                </c:pt>
                <c:pt idx="17">
                  <c:v>21316460.43</c:v>
                </c:pt>
                <c:pt idx="18">
                  <c:v>3307269.69</c:v>
                </c:pt>
                <c:pt idx="19">
                  <c:v>2021501.31</c:v>
                </c:pt>
                <c:pt idx="20">
                  <c:v>6500</c:v>
                </c:pt>
                <c:pt idx="21">
                  <c:v>3280.37</c:v>
                </c:pt>
                <c:pt idx="22">
                  <c:v>163776.84999999998</c:v>
                </c:pt>
                <c:pt idx="23">
                  <c:v>5390582.25</c:v>
                </c:pt>
                <c:pt idx="24">
                  <c:v>13385991.619999999</c:v>
                </c:pt>
                <c:pt idx="25">
                  <c:v>56883375</c:v>
                </c:pt>
                <c:pt idx="26">
                  <c:v>56883375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5054975.3899999997</c:v>
                </c:pt>
                <c:pt idx="42">
                  <c:v>2905985.67</c:v>
                </c:pt>
                <c:pt idx="43">
                  <c:v>252921.25</c:v>
                </c:pt>
                <c:pt idx="44">
                  <c:v>0</c:v>
                </c:pt>
                <c:pt idx="45">
                  <c:v>0</c:v>
                </c:pt>
                <c:pt idx="46">
                  <c:v>1896068.4700000002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683401764.13999999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173038</xdr:colOff>
      <xdr:row>0</xdr:row>
      <xdr:rowOff>67839</xdr:rowOff>
    </xdr:from>
    <xdr:ext cx="962025" cy="909314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2113" y="67839"/>
          <a:ext cx="962025" cy="909314"/>
        </a:xfrm>
        <a:prstGeom prst="rect">
          <a:avLst/>
        </a:prstGeom>
      </xdr:spPr>
    </xdr:pic>
    <xdr:clientData/>
  </xdr:oneCellAnchor>
  <xdr:twoCellAnchor editAs="oneCell">
    <xdr:from>
      <xdr:col>1</xdr:col>
      <xdr:colOff>206985</xdr:colOff>
      <xdr:row>0</xdr:row>
      <xdr:rowOff>93418</xdr:rowOff>
    </xdr:from>
    <xdr:to>
      <xdr:col>1</xdr:col>
      <xdr:colOff>1771596</xdr:colOff>
      <xdr:row>5</xdr:row>
      <xdr:rowOff>116262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85" y="93418"/>
          <a:ext cx="1564611" cy="816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71" zoomScaleNormal="100" zoomScaleSheetLayoutView="100" workbookViewId="0">
      <selection activeCell="B94" sqref="B94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7" width="11.85546875" style="7" customWidth="1"/>
    <col min="8" max="8" width="11.7109375" style="7" bestFit="1" customWidth="1"/>
    <col min="9" max="9" width="12.28515625" style="7" hidden="1" customWidth="1"/>
    <col min="10" max="10" width="11.7109375" style="7" hidden="1" customWidth="1"/>
    <col min="11" max="11" width="11.85546875" style="7" hidden="1" customWidth="1"/>
    <col min="12" max="13" width="11.7109375" style="7" hidden="1" customWidth="1"/>
    <col min="14" max="14" width="12.42578125" style="7" hidden="1" customWidth="1"/>
    <col min="15" max="15" width="11.5703125" style="7" hidden="1" customWidth="1"/>
    <col min="16" max="16" width="12.5703125" style="7" hidden="1" customWidth="1"/>
    <col min="17" max="17" width="11.7109375" style="7" bestFit="1" customWidth="1"/>
    <col min="18" max="16384" width="11.42578125" style="1"/>
  </cols>
  <sheetData>
    <row r="1" spans="1:17" x14ac:dyDescent="0.2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">
      <c r="B3" s="33" t="s">
        <v>108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">
      <c r="B4" s="32" t="s">
        <v>92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20.25" customHeight="1" x14ac:dyDescent="0.2">
      <c r="B6" s="1"/>
      <c r="C6" s="2"/>
      <c r="D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7" t="s">
        <v>68</v>
      </c>
      <c r="C7" s="38" t="s">
        <v>69</v>
      </c>
      <c r="D7" s="38" t="s">
        <v>70</v>
      </c>
      <c r="E7" s="38" t="s">
        <v>102</v>
      </c>
      <c r="F7" s="38" t="s">
        <v>103</v>
      </c>
      <c r="G7" s="38" t="s">
        <v>104</v>
      </c>
      <c r="H7" s="38" t="s">
        <v>4</v>
      </c>
      <c r="I7" s="30" t="s">
        <v>5</v>
      </c>
      <c r="J7" s="30" t="s">
        <v>6</v>
      </c>
      <c r="K7" s="30" t="s">
        <v>7</v>
      </c>
      <c r="L7" s="30" t="s">
        <v>72</v>
      </c>
      <c r="M7" s="30" t="s">
        <v>8</v>
      </c>
      <c r="N7" s="30" t="s">
        <v>9</v>
      </c>
      <c r="O7" s="30" t="s">
        <v>73</v>
      </c>
      <c r="P7" s="30" t="s">
        <v>10</v>
      </c>
      <c r="Q7" s="30" t="s">
        <v>3</v>
      </c>
    </row>
    <row r="8" spans="1:17" s="7" customFormat="1" x14ac:dyDescent="0.25">
      <c r="B8" s="37"/>
      <c r="C8" s="38"/>
      <c r="D8" s="38"/>
      <c r="E8" s="38" t="s">
        <v>71</v>
      </c>
      <c r="F8" s="38" t="s">
        <v>71</v>
      </c>
      <c r="G8" s="38" t="s">
        <v>4</v>
      </c>
      <c r="H8" s="38" t="s">
        <v>4</v>
      </c>
      <c r="I8" s="31"/>
      <c r="J8" s="31"/>
      <c r="K8" s="31"/>
      <c r="L8" s="31"/>
      <c r="M8" s="31"/>
      <c r="N8" s="31"/>
      <c r="O8" s="31"/>
      <c r="P8" s="31"/>
      <c r="Q8" s="31"/>
    </row>
    <row r="9" spans="1:17" ht="16.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6.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1732245553</v>
      </c>
      <c r="D10" s="14">
        <f>SUM(D11:D15)</f>
        <v>1775488681</v>
      </c>
      <c r="E10" s="14">
        <f t="shared" ref="E10:I10" si="1">SUM(E11:E15)</f>
        <v>109832786.17999999</v>
      </c>
      <c r="F10" s="14">
        <f t="shared" si="1"/>
        <v>123536006.91</v>
      </c>
      <c r="G10" s="14">
        <f t="shared" si="1"/>
        <v>142525821.38</v>
      </c>
      <c r="H10" s="14">
        <f t="shared" si="1"/>
        <v>123200144.25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499094758.71999997</v>
      </c>
    </row>
    <row r="11" spans="1:17" ht="16.5" customHeight="1" x14ac:dyDescent="0.2">
      <c r="A11" s="1" t="str">
        <f t="shared" si="0"/>
        <v>2.1.1</v>
      </c>
      <c r="B11" s="15" t="s">
        <v>13</v>
      </c>
      <c r="C11" s="22">
        <v>1294314163</v>
      </c>
      <c r="D11" s="23">
        <v>1331806037</v>
      </c>
      <c r="E11" s="16">
        <v>94210563.829999998</v>
      </c>
      <c r="F11" s="16">
        <v>106268747.48999999</v>
      </c>
      <c r="G11" s="16">
        <v>122284110.33</v>
      </c>
      <c r="H11" s="16">
        <v>105503583.03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428267004.67999995</v>
      </c>
    </row>
    <row r="12" spans="1:17" ht="16.5" customHeight="1" x14ac:dyDescent="0.2">
      <c r="A12" s="1" t="str">
        <f t="shared" si="0"/>
        <v>2.1.2</v>
      </c>
      <c r="B12" s="15" t="s">
        <v>14</v>
      </c>
      <c r="C12" s="22">
        <v>249110722</v>
      </c>
      <c r="D12" s="23">
        <v>249110722</v>
      </c>
      <c r="E12" s="16">
        <v>978847.66</v>
      </c>
      <c r="F12" s="16">
        <v>768001</v>
      </c>
      <c r="G12" s="16">
        <v>1519292.44</v>
      </c>
      <c r="H12" s="16">
        <v>1357306.86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4623447.96</v>
      </c>
    </row>
    <row r="13" spans="1:17" ht="16.5" customHeight="1" x14ac:dyDescent="0.2">
      <c r="A13" s="1" t="str">
        <f t="shared" si="0"/>
        <v>2.1.3</v>
      </c>
      <c r="B13" s="15" t="s">
        <v>15</v>
      </c>
      <c r="C13" s="22">
        <v>0</v>
      </c>
      <c r="D13" s="23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6.5" customHeight="1" x14ac:dyDescent="0.2">
      <c r="A14" s="1" t="str">
        <f t="shared" si="0"/>
        <v>2.1.4</v>
      </c>
      <c r="B14" s="15" t="s">
        <v>16</v>
      </c>
      <c r="C14" s="22">
        <v>300000</v>
      </c>
      <c r="D14" s="23">
        <v>300000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0</v>
      </c>
    </row>
    <row r="15" spans="1:17" ht="16.5" customHeight="1" x14ac:dyDescent="0.2">
      <c r="A15" s="1" t="str">
        <f t="shared" si="0"/>
        <v>2.1.5</v>
      </c>
      <c r="B15" s="15" t="s">
        <v>74</v>
      </c>
      <c r="C15" s="22">
        <v>188520668</v>
      </c>
      <c r="D15" s="23">
        <v>194271922</v>
      </c>
      <c r="E15" s="16">
        <v>14643374.689999999</v>
      </c>
      <c r="F15" s="16">
        <v>16499258.42</v>
      </c>
      <c r="G15" s="16">
        <v>18722418.609999999</v>
      </c>
      <c r="H15" s="16">
        <v>16339254.359999999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66204306.079999998</v>
      </c>
    </row>
    <row r="16" spans="1:17" ht="16.5" customHeight="1" x14ac:dyDescent="0.2">
      <c r="A16" s="1" t="str">
        <f t="shared" si="0"/>
        <v>2.2</v>
      </c>
      <c r="B16" s="13" t="s">
        <v>17</v>
      </c>
      <c r="C16" s="14">
        <f>SUM(C17:C25)</f>
        <v>715376412</v>
      </c>
      <c r="D16" s="14">
        <f>SUM(D17:D25)</f>
        <v>672133284</v>
      </c>
      <c r="E16" s="14">
        <f t="shared" ref="E16:J16" si="5">SUM(E17:E25)</f>
        <v>10137125.870000001</v>
      </c>
      <c r="F16" s="14">
        <f t="shared" si="5"/>
        <v>13051827.050000001</v>
      </c>
      <c r="G16" s="14">
        <f t="shared" si="5"/>
        <v>19566064.280000001</v>
      </c>
      <c r="H16" s="14">
        <f t="shared" si="5"/>
        <v>29648310.940000001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72403328.140000001</v>
      </c>
    </row>
    <row r="17" spans="1:17" ht="16.5" customHeight="1" x14ac:dyDescent="0.2">
      <c r="A17" s="1" t="str">
        <f t="shared" si="0"/>
        <v>2.2.1</v>
      </c>
      <c r="B17" s="15" t="s">
        <v>18</v>
      </c>
      <c r="C17" s="22">
        <v>34900000</v>
      </c>
      <c r="D17" s="28">
        <v>34900000</v>
      </c>
      <c r="E17" s="16">
        <v>2932433.96</v>
      </c>
      <c r="F17" s="16">
        <v>272740.43</v>
      </c>
      <c r="G17" s="16">
        <v>4700394.6900000004</v>
      </c>
      <c r="H17" s="18">
        <v>2722004.11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10627573.189999999</v>
      </c>
    </row>
    <row r="18" spans="1:17" ht="16.5" customHeight="1" x14ac:dyDescent="0.2">
      <c r="A18" s="1" t="str">
        <f t="shared" si="0"/>
        <v>2.2.2</v>
      </c>
      <c r="B18" s="15" t="s">
        <v>19</v>
      </c>
      <c r="C18" s="22">
        <v>25814400</v>
      </c>
      <c r="D18" s="22">
        <v>25814400</v>
      </c>
      <c r="E18" s="16">
        <v>434826.69</v>
      </c>
      <c r="F18" s="16">
        <v>183642.93</v>
      </c>
      <c r="G18" s="16">
        <v>875610.15</v>
      </c>
      <c r="H18" s="16">
        <v>269235.40999999997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1763315.18</v>
      </c>
    </row>
    <row r="19" spans="1:17" ht="16.5" customHeight="1" x14ac:dyDescent="0.2">
      <c r="A19" s="1" t="str">
        <f t="shared" si="0"/>
        <v>2.2.3</v>
      </c>
      <c r="B19" s="15" t="s">
        <v>20</v>
      </c>
      <c r="C19" s="22">
        <v>6571782</v>
      </c>
      <c r="D19" s="23">
        <v>6571782</v>
      </c>
      <c r="E19" s="16">
        <v>726680</v>
      </c>
      <c r="F19" s="16">
        <v>27088</v>
      </c>
      <c r="G19" s="16">
        <v>547432.5</v>
      </c>
      <c r="H19" s="16">
        <v>691124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1992324.5</v>
      </c>
    </row>
    <row r="20" spans="1:17" ht="16.5" customHeight="1" x14ac:dyDescent="0.2">
      <c r="A20" s="1" t="str">
        <f t="shared" si="0"/>
        <v>2.2.4</v>
      </c>
      <c r="B20" s="15" t="s">
        <v>21</v>
      </c>
      <c r="C20" s="22">
        <v>16127828</v>
      </c>
      <c r="D20" s="28">
        <v>16127828</v>
      </c>
      <c r="E20" s="16">
        <v>139600</v>
      </c>
      <c r="F20" s="16">
        <v>244800</v>
      </c>
      <c r="G20" s="16">
        <v>785932.42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1170332.42</v>
      </c>
    </row>
    <row r="21" spans="1:17" ht="16.5" customHeight="1" x14ac:dyDescent="0.2">
      <c r="A21" s="1" t="str">
        <f t="shared" si="0"/>
        <v>2.2.5</v>
      </c>
      <c r="B21" s="15" t="s">
        <v>22</v>
      </c>
      <c r="C21" s="22">
        <v>131701284</v>
      </c>
      <c r="D21" s="29">
        <v>131249028</v>
      </c>
      <c r="E21" s="16">
        <v>1567369.25</v>
      </c>
      <c r="F21" s="16">
        <v>253700</v>
      </c>
      <c r="G21" s="16">
        <v>2284040</v>
      </c>
      <c r="H21" s="16">
        <v>142016.95999999999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4247126.21</v>
      </c>
    </row>
    <row r="22" spans="1:17" ht="16.5" customHeight="1" x14ac:dyDescent="0.2">
      <c r="A22" s="1" t="str">
        <f t="shared" si="0"/>
        <v>2.2.6</v>
      </c>
      <c r="B22" s="15" t="s">
        <v>23</v>
      </c>
      <c r="C22" s="22">
        <v>42000000</v>
      </c>
      <c r="D22" s="23">
        <v>42076933.079999998</v>
      </c>
      <c r="E22" s="16">
        <v>745321.22</v>
      </c>
      <c r="F22" s="16">
        <v>2022046.44</v>
      </c>
      <c r="G22" s="16">
        <v>3090865.63</v>
      </c>
      <c r="H22" s="16">
        <v>7428896.8300000001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13287130.120000001</v>
      </c>
    </row>
    <row r="23" spans="1:17" ht="16.5" customHeight="1" x14ac:dyDescent="0.2">
      <c r="A23" s="1" t="str">
        <f t="shared" si="0"/>
        <v>2.2.7</v>
      </c>
      <c r="B23" s="15" t="s">
        <v>24</v>
      </c>
      <c r="C23" s="22">
        <v>77176443</v>
      </c>
      <c r="D23" s="22">
        <f>77176443+509794</f>
        <v>77686237</v>
      </c>
      <c r="E23" s="16">
        <v>656531.13</v>
      </c>
      <c r="F23" s="16">
        <v>2625481.2200000002</v>
      </c>
      <c r="G23" s="16">
        <v>1008044.33</v>
      </c>
      <c r="H23" s="16">
        <v>2794889.7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7084946.3799999999</v>
      </c>
    </row>
    <row r="24" spans="1:17" ht="16.5" customHeight="1" x14ac:dyDescent="0.2">
      <c r="A24" s="1" t="str">
        <f t="shared" si="0"/>
        <v>2.2.8</v>
      </c>
      <c r="B24" s="15" t="s">
        <v>25</v>
      </c>
      <c r="C24" s="24">
        <f>334070159+2000000</f>
        <v>336070159</v>
      </c>
      <c r="D24" s="23">
        <f>291202353.92+2000000</f>
        <v>293202353.92000002</v>
      </c>
      <c r="E24" s="16">
        <v>171147.37</v>
      </c>
      <c r="F24" s="16">
        <v>5187206.28</v>
      </c>
      <c r="G24" s="16">
        <v>4244372.03</v>
      </c>
      <c r="H24" s="16">
        <v>14445008.41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4">
        <f t="shared" si="4"/>
        <v>24047734.09</v>
      </c>
    </row>
    <row r="25" spans="1:17" ht="16.5" customHeight="1" x14ac:dyDescent="0.2">
      <c r="A25" s="1" t="str">
        <f t="shared" si="0"/>
        <v>2.2.9</v>
      </c>
      <c r="B25" s="15" t="s">
        <v>26</v>
      </c>
      <c r="C25" s="22">
        <f>41014516+4000000</f>
        <v>45014516</v>
      </c>
      <c r="D25" s="22">
        <f>41014516+3490206</f>
        <v>44504722</v>
      </c>
      <c r="E25" s="16">
        <v>2763216.25</v>
      </c>
      <c r="F25" s="16">
        <v>2235121.75</v>
      </c>
      <c r="G25" s="16">
        <v>2029372.53</v>
      </c>
      <c r="H25" s="16">
        <v>1155135.52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8182846.0500000007</v>
      </c>
    </row>
    <row r="26" spans="1:17" ht="16.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248975760</v>
      </c>
      <c r="D26" s="14">
        <f t="shared" si="9"/>
        <v>248975760</v>
      </c>
      <c r="E26" s="14">
        <f t="shared" si="9"/>
        <v>4357540.82</v>
      </c>
      <c r="F26" s="14">
        <f t="shared" si="9"/>
        <v>15026908.259999998</v>
      </c>
      <c r="G26" s="14">
        <f t="shared" si="9"/>
        <v>10271771.209999999</v>
      </c>
      <c r="H26" s="14">
        <f t="shared" si="9"/>
        <v>15939142.229999999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45595362.519999996</v>
      </c>
    </row>
    <row r="27" spans="1:17" ht="16.5" customHeight="1" x14ac:dyDescent="0.2">
      <c r="A27" s="5">
        <v>7461456.9500000002</v>
      </c>
      <c r="B27" s="15" t="s">
        <v>28</v>
      </c>
      <c r="C27" s="22">
        <v>120070717</v>
      </c>
      <c r="D27" s="29">
        <v>120070717</v>
      </c>
      <c r="E27" s="16">
        <v>2093681.35</v>
      </c>
      <c r="F27" s="16">
        <v>7415075.1399999997</v>
      </c>
      <c r="G27" s="16">
        <v>4346246.99</v>
      </c>
      <c r="H27" s="16">
        <v>7461456.9500000002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21316460.43</v>
      </c>
    </row>
    <row r="28" spans="1:17" ht="16.5" customHeight="1" x14ac:dyDescent="0.2">
      <c r="A28" s="1" t="str">
        <f t="shared" si="0"/>
        <v>2.3.2</v>
      </c>
      <c r="B28" s="15" t="s">
        <v>29</v>
      </c>
      <c r="C28" s="22">
        <v>15800946</v>
      </c>
      <c r="D28" s="22">
        <v>15800946</v>
      </c>
      <c r="E28" s="16">
        <v>1185003.5</v>
      </c>
      <c r="F28" s="16">
        <v>965908.67</v>
      </c>
      <c r="G28" s="16">
        <v>357497.52</v>
      </c>
      <c r="H28" s="16">
        <v>798860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3307269.69</v>
      </c>
    </row>
    <row r="29" spans="1:17" ht="16.5" customHeight="1" x14ac:dyDescent="0.2">
      <c r="A29" s="1" t="str">
        <f t="shared" si="0"/>
        <v>2.3.3</v>
      </c>
      <c r="B29" s="15" t="s">
        <v>30</v>
      </c>
      <c r="C29" s="22">
        <v>18416052</v>
      </c>
      <c r="D29" s="29">
        <v>18416052</v>
      </c>
      <c r="E29" s="16">
        <v>171226.85</v>
      </c>
      <c r="F29" s="16">
        <v>211307.32</v>
      </c>
      <c r="G29" s="16">
        <v>977783.64</v>
      </c>
      <c r="H29" s="16">
        <v>661183.5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2021501.31</v>
      </c>
    </row>
    <row r="30" spans="1:17" ht="16.5" customHeight="1" x14ac:dyDescent="0.2">
      <c r="A30" s="1" t="str">
        <f t="shared" si="0"/>
        <v>2.3.4</v>
      </c>
      <c r="B30" s="15" t="s">
        <v>31</v>
      </c>
      <c r="C30" s="22">
        <v>1273380</v>
      </c>
      <c r="D30" s="22">
        <v>1273380</v>
      </c>
      <c r="E30" s="16">
        <v>6500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6500</v>
      </c>
    </row>
    <row r="31" spans="1:17" ht="16.5" customHeight="1" x14ac:dyDescent="0.2">
      <c r="A31" s="1" t="str">
        <f t="shared" si="0"/>
        <v>2.3.5</v>
      </c>
      <c r="B31" s="27" t="s">
        <v>32</v>
      </c>
      <c r="C31" s="22">
        <v>2232947</v>
      </c>
      <c r="D31" s="23">
        <v>2232947</v>
      </c>
      <c r="E31" s="16">
        <v>0</v>
      </c>
      <c r="F31" s="16">
        <v>3280.37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3280.37</v>
      </c>
    </row>
    <row r="32" spans="1:17" ht="16.5" customHeight="1" x14ac:dyDescent="0.2">
      <c r="A32" s="1" t="str">
        <f t="shared" si="0"/>
        <v>2.3.6</v>
      </c>
      <c r="B32" s="15" t="s">
        <v>33</v>
      </c>
      <c r="C32" s="22">
        <v>1005196</v>
      </c>
      <c r="D32" s="23">
        <v>1005196</v>
      </c>
      <c r="E32" s="16">
        <v>27962.34</v>
      </c>
      <c r="F32" s="16">
        <v>10800</v>
      </c>
      <c r="G32" s="16">
        <v>55052.5</v>
      </c>
      <c r="H32" s="16">
        <v>69962.009999999995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163776.84999999998</v>
      </c>
    </row>
    <row r="33" spans="1:17" ht="16.5" customHeight="1" x14ac:dyDescent="0.2">
      <c r="A33" s="1" t="str">
        <f t="shared" si="0"/>
        <v>2.3.7</v>
      </c>
      <c r="B33" s="15" t="s">
        <v>34</v>
      </c>
      <c r="C33" s="22">
        <v>32796861</v>
      </c>
      <c r="D33" s="23">
        <v>32796861</v>
      </c>
      <c r="E33" s="16">
        <v>313533.94</v>
      </c>
      <c r="F33" s="16">
        <v>2574219.0499999998</v>
      </c>
      <c r="G33" s="16">
        <v>1194174.92</v>
      </c>
      <c r="H33" s="16">
        <v>1308654.3400000001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5390582.25</v>
      </c>
    </row>
    <row r="34" spans="1:17" ht="16.5" customHeight="1" x14ac:dyDescent="0.2">
      <c r="A34" s="1" t="str">
        <f t="shared" si="0"/>
        <v>2.3.9</v>
      </c>
      <c r="B34" s="15" t="s">
        <v>35</v>
      </c>
      <c r="C34" s="22">
        <v>57379661</v>
      </c>
      <c r="D34" s="23">
        <v>57379661</v>
      </c>
      <c r="E34" s="16">
        <v>559632.84</v>
      </c>
      <c r="F34" s="16">
        <v>3846317.71</v>
      </c>
      <c r="G34" s="16">
        <v>3341015.64</v>
      </c>
      <c r="H34" s="16">
        <v>5639025.4299999997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13385991.619999999</v>
      </c>
    </row>
    <row r="35" spans="1:17" ht="16.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180000000</v>
      </c>
      <c r="D35" s="14">
        <f t="shared" si="13"/>
        <v>180000000</v>
      </c>
      <c r="E35" s="14">
        <f t="shared" si="13"/>
        <v>4465750</v>
      </c>
      <c r="F35" s="14">
        <f t="shared" si="13"/>
        <v>23980500</v>
      </c>
      <c r="G35" s="14">
        <f t="shared" si="13"/>
        <v>14238000</v>
      </c>
      <c r="H35" s="14">
        <f t="shared" si="13"/>
        <v>14199125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56883375</v>
      </c>
    </row>
    <row r="36" spans="1:17" ht="16.5" customHeight="1" x14ac:dyDescent="0.2">
      <c r="A36" s="1" t="str">
        <f t="shared" si="0"/>
        <v>2.4.1</v>
      </c>
      <c r="B36" s="15" t="s">
        <v>75</v>
      </c>
      <c r="C36" s="22">
        <v>177600000</v>
      </c>
      <c r="D36" s="23">
        <v>177600000</v>
      </c>
      <c r="E36" s="16">
        <v>4465750</v>
      </c>
      <c r="F36" s="16">
        <v>23980500</v>
      </c>
      <c r="G36" s="16">
        <v>14238000</v>
      </c>
      <c r="H36" s="16">
        <v>14199125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56883375</v>
      </c>
    </row>
    <row r="37" spans="1:17" ht="16.5" customHeight="1" x14ac:dyDescent="0.2">
      <c r="A37" s="1" t="str">
        <f t="shared" si="0"/>
        <v>2.4.2</v>
      </c>
      <c r="B37" s="15" t="s">
        <v>76</v>
      </c>
      <c r="C37" s="16">
        <v>100000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6.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6.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6.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6.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/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6.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6.5" customHeight="1" x14ac:dyDescent="0.2">
      <c r="A43" s="1" t="str">
        <f t="shared" si="0"/>
        <v>2.4.9</v>
      </c>
      <c r="B43" s="15" t="s">
        <v>82</v>
      </c>
      <c r="C43" s="16">
        <v>2300000</v>
      </c>
      <c r="D43" s="16">
        <v>2300000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6.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6.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6.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6.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6.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6.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6.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6.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133741194</v>
      </c>
      <c r="D51" s="14">
        <f t="shared" si="17"/>
        <v>133741194</v>
      </c>
      <c r="E51" s="14">
        <f t="shared" si="17"/>
        <v>1011968</v>
      </c>
      <c r="F51" s="14">
        <f t="shared" si="17"/>
        <v>893928.62000000011</v>
      </c>
      <c r="G51" s="14">
        <f t="shared" si="17"/>
        <v>2846440.3899999997</v>
      </c>
      <c r="H51" s="14">
        <f t="shared" si="17"/>
        <v>302638.38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5054975.3899999997</v>
      </c>
    </row>
    <row r="52" spans="1:17" ht="16.5" customHeight="1" x14ac:dyDescent="0.2">
      <c r="A52" s="1" t="str">
        <f t="shared" si="0"/>
        <v>2.6.1</v>
      </c>
      <c r="B52" s="15" t="s">
        <v>39</v>
      </c>
      <c r="C52" s="22">
        <v>94127876</v>
      </c>
      <c r="D52" s="23">
        <v>82425876.349999994</v>
      </c>
      <c r="E52" s="16">
        <v>1011968</v>
      </c>
      <c r="F52" s="16">
        <v>443987.03</v>
      </c>
      <c r="G52" s="16">
        <v>1298046.6399999999</v>
      </c>
      <c r="H52" s="16">
        <v>151984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2905985.67</v>
      </c>
    </row>
    <row r="53" spans="1:17" ht="16.5" customHeight="1" x14ac:dyDescent="0.2">
      <c r="A53" s="1" t="str">
        <f t="shared" si="0"/>
        <v>2.6.2</v>
      </c>
      <c r="B53" s="27" t="s">
        <v>89</v>
      </c>
      <c r="C53" s="22">
        <v>9223948</v>
      </c>
      <c r="D53" s="23">
        <v>4429715.0599999996</v>
      </c>
      <c r="E53" s="16">
        <v>0</v>
      </c>
      <c r="F53" s="16">
        <v>0</v>
      </c>
      <c r="G53" s="16">
        <v>252921.25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252921.25</v>
      </c>
    </row>
    <row r="54" spans="1:17" ht="16.5" customHeight="1" x14ac:dyDescent="0.2">
      <c r="A54" s="1" t="str">
        <f t="shared" si="0"/>
        <v>2.6.3</v>
      </c>
      <c r="B54" s="15" t="s">
        <v>40</v>
      </c>
      <c r="C54" s="22">
        <v>623690</v>
      </c>
      <c r="D54" s="23">
        <v>623690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6.5" customHeight="1" x14ac:dyDescent="0.2">
      <c r="A55" s="1" t="str">
        <f t="shared" si="0"/>
        <v>2.6.4</v>
      </c>
      <c r="B55" s="15" t="s">
        <v>41</v>
      </c>
      <c r="C55" s="22">
        <v>14782840</v>
      </c>
      <c r="D55" s="23">
        <v>14782840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6.5" customHeight="1" x14ac:dyDescent="0.2">
      <c r="A56" s="1" t="str">
        <f t="shared" si="0"/>
        <v>2.6.5</v>
      </c>
      <c r="B56" s="15" t="s">
        <v>42</v>
      </c>
      <c r="C56" s="22">
        <v>9576250</v>
      </c>
      <c r="D56" s="29">
        <v>28717253.16</v>
      </c>
      <c r="E56" s="16">
        <v>0</v>
      </c>
      <c r="F56" s="16">
        <v>449941.59</v>
      </c>
      <c r="G56" s="16">
        <v>1295472.5</v>
      </c>
      <c r="H56" s="16">
        <v>150654.38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8">
        <v>0</v>
      </c>
      <c r="P56" s="18">
        <v>0</v>
      </c>
      <c r="Q56" s="14">
        <f t="shared" si="4"/>
        <v>1896068.4700000002</v>
      </c>
    </row>
    <row r="57" spans="1:17" ht="16.5" customHeight="1" x14ac:dyDescent="0.2">
      <c r="A57" s="1" t="str">
        <f t="shared" si="0"/>
        <v>2.6.6</v>
      </c>
      <c r="B57" s="15" t="s">
        <v>43</v>
      </c>
      <c r="C57" s="22">
        <v>250000</v>
      </c>
      <c r="D57" s="23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6.5" customHeight="1" x14ac:dyDescent="0.2">
      <c r="A58" s="1" t="str">
        <f t="shared" si="0"/>
        <v>2.6.7</v>
      </c>
      <c r="B58" s="15" t="s">
        <v>90</v>
      </c>
      <c r="C58" s="22">
        <v>0</v>
      </c>
      <c r="D58" s="23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6.5" customHeight="1" x14ac:dyDescent="0.2">
      <c r="A59" s="1" t="str">
        <f t="shared" si="0"/>
        <v>2.6.8</v>
      </c>
      <c r="B59" s="15" t="s">
        <v>44</v>
      </c>
      <c r="C59" s="22">
        <v>5156590</v>
      </c>
      <c r="D59" s="23">
        <v>2761819.43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6.5" customHeight="1" x14ac:dyDescent="0.2">
      <c r="A60" s="1" t="str">
        <f t="shared" si="0"/>
        <v>2.6.9</v>
      </c>
      <c r="B60" s="15" t="s">
        <v>45</v>
      </c>
      <c r="C60" s="22">
        <v>0</v>
      </c>
      <c r="D60" s="23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6.5" customHeight="1" x14ac:dyDescent="0.2">
      <c r="A61" s="1" t="str">
        <f t="shared" si="0"/>
        <v>2.7</v>
      </c>
      <c r="B61" s="13" t="s">
        <v>46</v>
      </c>
      <c r="C61" s="14">
        <f>SUM(C62:C65)</f>
        <v>50000000</v>
      </c>
      <c r="D61" s="14">
        <f>SUM(D62:D65)</f>
        <v>50000000</v>
      </c>
      <c r="E61" s="14">
        <f t="shared" ref="E61:F61" si="21">SUM(E62:E65)</f>
        <v>0</v>
      </c>
      <c r="F61" s="14">
        <f t="shared" si="21"/>
        <v>4369964.37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4369964.37</v>
      </c>
    </row>
    <row r="62" spans="1:17" ht="16.5" customHeight="1" x14ac:dyDescent="0.2">
      <c r="A62" s="1" t="str">
        <f t="shared" si="0"/>
        <v>2.7.1</v>
      </c>
      <c r="B62" s="15" t="s">
        <v>47</v>
      </c>
      <c r="C62" s="22">
        <v>50000000</v>
      </c>
      <c r="D62" s="23">
        <v>50000000</v>
      </c>
      <c r="E62" s="16">
        <v>0</v>
      </c>
      <c r="F62" s="16">
        <v>4369964.37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4369964.37</v>
      </c>
    </row>
    <row r="63" spans="1:17" ht="16.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6.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6.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6.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6.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6.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6.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6.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6.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6.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6.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6.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6.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6.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6.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6.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6.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6.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6.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1">
        <v>0</v>
      </c>
      <c r="F81" s="16">
        <v>0</v>
      </c>
      <c r="G81" s="21">
        <v>0</v>
      </c>
      <c r="H81" s="21">
        <v>0</v>
      </c>
      <c r="I81" s="16">
        <v>0</v>
      </c>
      <c r="J81" s="16">
        <v>0</v>
      </c>
      <c r="K81" s="16">
        <v>0</v>
      </c>
      <c r="L81" s="21">
        <v>0</v>
      </c>
      <c r="M81" s="21">
        <v>0</v>
      </c>
      <c r="N81" s="21">
        <v>0</v>
      </c>
      <c r="O81" s="16">
        <v>0</v>
      </c>
      <c r="P81" s="16">
        <v>0</v>
      </c>
      <c r="Q81" s="14">
        <f t="shared" si="24"/>
        <v>0</v>
      </c>
    </row>
    <row r="82" spans="1:17" ht="16.5" customHeight="1" x14ac:dyDescent="0.2">
      <c r="B82" s="19" t="s">
        <v>91</v>
      </c>
      <c r="C82" s="20">
        <f>+C10+C16+C26+C35+C51+C61</f>
        <v>3060338919</v>
      </c>
      <c r="D82" s="20">
        <f t="shared" ref="D82" si="25">+D10+D16+D26+D35+D51+D61</f>
        <v>3060338919</v>
      </c>
      <c r="E82" s="20">
        <f>+E10+E16+E26+E35+E51+E61</f>
        <v>129805170.87</v>
      </c>
      <c r="F82" s="20">
        <f t="shared" ref="F82:P82" si="26">+F10+F16+F26+F35+F51+F61</f>
        <v>180859135.21000001</v>
      </c>
      <c r="G82" s="20">
        <f t="shared" si="26"/>
        <v>189448097.25999999</v>
      </c>
      <c r="H82" s="20">
        <f t="shared" ref="H82" si="27">+H10+H16+H26+H35+H51+H61</f>
        <v>183289360.79999998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683401764.13999999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5" t="s">
        <v>106</v>
      </c>
      <c r="D91" s="3"/>
      <c r="I91" s="1"/>
      <c r="Q91" s="10"/>
    </row>
    <row r="92" spans="1:17" x14ac:dyDescent="0.2">
      <c r="B92" s="26" t="s">
        <v>100</v>
      </c>
      <c r="D92" s="3"/>
      <c r="I92" s="1"/>
      <c r="Q92" s="10"/>
    </row>
    <row r="93" spans="1:17" ht="41.25" customHeight="1" x14ac:dyDescent="0.2">
      <c r="B93" s="39" t="s">
        <v>101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5" t="s">
        <v>105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</row>
    <row r="100" spans="2:17" ht="11.25" customHeight="1" x14ac:dyDescent="0.2">
      <c r="B100" s="36" t="s">
        <v>107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2:17" ht="14.25" customHeight="1" x14ac:dyDescent="0.2">
      <c r="B101" s="36" t="s">
        <v>67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Q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2026-05-06T19:43:55Z</cp:lastPrinted>
  <dcterms:created xsi:type="dcterms:W3CDTF">2023-02-06T18:56:24Z</dcterms:created>
  <dcterms:modified xsi:type="dcterms:W3CDTF">2026-05-06T19:44:23Z</dcterms:modified>
</cp:coreProperties>
</file>