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ROCESOS DEL DÍA A DÍA\Reporte Betania\REPORTES 2021\"/>
    </mc:Choice>
  </mc:AlternateContent>
  <xr:revisionPtr revIDLastSave="0" documentId="13_ncr:1_{149084DB-8374-4566-9717-B2496E75AE55}" xr6:coauthVersionLast="47" xr6:coauthVersionMax="47" xr10:uidLastSave="{00000000-0000-0000-0000-000000000000}"/>
  <bookViews>
    <workbookView xWindow="-110" yWindow="-110" windowWidth="19420" windowHeight="10420" xr2:uid="{CD5F04CF-42A5-45BA-871A-7E82C2FFEBF8}"/>
  </bookViews>
  <sheets>
    <sheet name="Ejecución indicador 2021" sheetId="1" r:id="rId1"/>
  </sheets>
  <externalReferences>
    <externalReference r:id="rId2"/>
  </externalReferences>
  <definedNames>
    <definedName name="gerardito">[1]Plantilla!$A$9:$C$46</definedName>
    <definedName name="_xlnm.Print_Titles" localSheetId="0">'Ejecución indicador 2021'!$1:$8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1" l="1"/>
  <c r="B68" i="1"/>
  <c r="E65" i="1"/>
  <c r="C65" i="1"/>
  <c r="B65" i="1"/>
  <c r="M60" i="1"/>
  <c r="L60" i="1"/>
  <c r="K60" i="1"/>
  <c r="J60" i="1"/>
  <c r="I60" i="1"/>
  <c r="H60" i="1"/>
  <c r="G60" i="1"/>
  <c r="F60" i="1"/>
  <c r="E60" i="1"/>
  <c r="D60" i="1"/>
  <c r="C60" i="1"/>
  <c r="B60" i="1"/>
  <c r="M51" i="1"/>
  <c r="M81" i="1" s="1"/>
  <c r="L51" i="1"/>
  <c r="K51" i="1"/>
  <c r="J51" i="1"/>
  <c r="I51" i="1"/>
  <c r="H51" i="1"/>
  <c r="G51" i="1"/>
  <c r="F51" i="1"/>
  <c r="E51" i="1"/>
  <c r="E81" i="1" s="1"/>
  <c r="D51" i="1"/>
  <c r="C51" i="1"/>
  <c r="B51" i="1"/>
  <c r="E43" i="1"/>
  <c r="C43" i="1"/>
  <c r="B43" i="1"/>
  <c r="M35" i="1"/>
  <c r="L35" i="1"/>
  <c r="K35" i="1"/>
  <c r="J35" i="1"/>
  <c r="I35" i="1"/>
  <c r="H35" i="1"/>
  <c r="G35" i="1"/>
  <c r="F35" i="1"/>
  <c r="E35" i="1"/>
  <c r="D35" i="1"/>
  <c r="C35" i="1"/>
  <c r="B35" i="1"/>
  <c r="J34" i="1"/>
  <c r="J29" i="1"/>
  <c r="J26" i="1" s="1"/>
  <c r="N27" i="1"/>
  <c r="M26" i="1"/>
  <c r="L26" i="1"/>
  <c r="K26" i="1"/>
  <c r="I26" i="1"/>
  <c r="H26" i="1"/>
  <c r="H81" i="1" s="1"/>
  <c r="G26" i="1"/>
  <c r="F26" i="1"/>
  <c r="E26" i="1"/>
  <c r="D26" i="1"/>
  <c r="C26" i="1"/>
  <c r="B26" i="1"/>
  <c r="J24" i="1"/>
  <c r="I24" i="1"/>
  <c r="I23" i="1"/>
  <c r="I16" i="1" s="1"/>
  <c r="M16" i="1"/>
  <c r="L16" i="1"/>
  <c r="K16" i="1"/>
  <c r="J16" i="1"/>
  <c r="H16" i="1"/>
  <c r="G16" i="1"/>
  <c r="F16" i="1"/>
  <c r="E16" i="1"/>
  <c r="D16" i="1"/>
  <c r="C16" i="1"/>
  <c r="B16" i="1"/>
  <c r="M10" i="1"/>
  <c r="L10" i="1"/>
  <c r="L81" i="1" s="1"/>
  <c r="K10" i="1"/>
  <c r="K81" i="1" s="1"/>
  <c r="J10" i="1"/>
  <c r="J81" i="1" s="1"/>
  <c r="I10" i="1"/>
  <c r="H10" i="1"/>
  <c r="G10" i="1"/>
  <c r="G81" i="1" s="1"/>
  <c r="F10" i="1"/>
  <c r="F81" i="1" s="1"/>
  <c r="E10" i="1"/>
  <c r="D10" i="1"/>
  <c r="D81" i="1" s="1"/>
  <c r="C10" i="1"/>
  <c r="C81" i="1" s="1"/>
  <c r="B10" i="1"/>
  <c r="B81" i="1" s="1"/>
  <c r="I81" i="1" l="1"/>
</calcChain>
</file>

<file path=xl/sharedStrings.xml><?xml version="1.0" encoding="utf-8"?>
<sst xmlns="http://schemas.openxmlformats.org/spreadsheetml/2006/main" count="96" uniqueCount="96">
  <si>
    <t>Ministerio de Educación</t>
  </si>
  <si>
    <t>Instituto Superior de Formación Docente Salome Ureña (ISFODOSU)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</si>
  <si>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</si>
  <si>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</si>
  <si>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</si>
  <si>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</si>
  <si>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</si>
  <si>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</si>
  <si>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</si>
  <si>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</si>
  <si>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</si>
  <si>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</si>
  <si>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</si>
  <si>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</si>
  <si>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</si>
  <si>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</si>
  <si>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</si>
  <si>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</si>
  <si>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</si>
  <si>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</si>
  <si>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</si>
  <si>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</si>
  <si>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</si>
  <si>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</si>
  <si>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</si>
  <si>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</si>
  <si>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</si>
  <si>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</si>
  <si>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</si>
  <si>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</si>
  <si>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</si>
  <si>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</si>
  <si>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</si>
  <si>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</si>
  <si>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</si>
  <si>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</si>
  <si>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</si>
  <si>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</si>
  <si>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</si>
  <si>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</si>
  <si>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</si>
  <si>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</si>
  <si>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</si>
  <si>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</si>
  <si>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</si>
  <si>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</si>
  <si>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</si>
  <si>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</si>
  <si>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</si>
  <si>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</si>
  <si>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</si>
  <si>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</si>
  <si>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</si>
  <si>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</si>
  <si>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</si>
  <si>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</si>
  <si>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</si>
  <si>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</si>
  <si>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</si>
  <si>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</si>
  <si>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</si>
  <si>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</si>
  <si>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</si>
  <si>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</si>
  <si>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</si>
  <si>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</si>
  <si>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</si>
  <si>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</si>
  <si>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</si>
  <si>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</si>
  <si>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</si>
  <si>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</si>
  <si>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</si>
  <si>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</si>
  <si>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</si>
  <si>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</si>
  <si>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</si>
  <si>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</si>
  <si>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</si>
  <si>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</si>
  <si>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</si>
  <si>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</si>
  <si>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</si>
  <si>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</si>
  <si>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</si>
  <si>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</si>
  <si>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</si>
  <si>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</si>
  <si>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</si>
  <si>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</si>
  <si>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</si>
  <si>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Sistema de información de la Gestión Financiera (SIGEF)</t>
  </si>
  <si>
    <t>Quirsa Marisol Báez Soto</t>
  </si>
  <si>
    <t>Encargada de la División de presupuesto del Departamento Financiero</t>
  </si>
  <si>
    <t>Vicerrectoría de Gestión</t>
  </si>
  <si>
    <t>Del 1  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</si>
</sst>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164" fontId="3" fillId="0" borderId="8" xfId="0" applyNumberFormat="1" applyFont="1" applyBorder="1"/>
    <xf numFmtId="0" fontId="7" fillId="0" borderId="9" xfId="0" applyFont="1" applyBorder="1" applyAlignment="1">
      <alignment horizontal="left" vertical="center" wrapText="1"/>
    </xf>
    <xf numFmtId="43" fontId="7" fillId="0" borderId="10" xfId="1" applyFont="1" applyFill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 indent="2"/>
    </xf>
    <xf numFmtId="43" fontId="8" fillId="0" borderId="10" xfId="0" applyNumberFormat="1" applyFont="1" applyBorder="1" applyAlignment="1">
      <alignment vertical="center" wrapText="1"/>
    </xf>
    <xf numFmtId="43" fontId="8" fillId="0" borderId="11" xfId="0" applyNumberFormat="1" applyFont="1" applyBorder="1" applyAlignment="1">
      <alignment vertical="center" wrapText="1"/>
    </xf>
    <xf numFmtId="43" fontId="0" fillId="0" borderId="10" xfId="1" applyFont="1" applyBorder="1"/>
    <xf numFmtId="43" fontId="0" fillId="0" borderId="0" xfId="0" applyNumberFormat="1"/>
    <xf numFmtId="43" fontId="0" fillId="0" borderId="0" xfId="1" applyFont="1"/>
    <xf numFmtId="43" fontId="7" fillId="0" borderId="9" xfId="1" applyFont="1" applyFill="1" applyBorder="1" applyAlignment="1">
      <alignment vertical="center" wrapText="1"/>
    </xf>
    <xf numFmtId="43" fontId="8" fillId="0" borderId="10" xfId="1" applyFont="1" applyBorder="1" applyAlignment="1">
      <alignment vertical="center" wrapText="1"/>
    </xf>
    <xf numFmtId="165" fontId="8" fillId="0" borderId="10" xfId="0" applyNumberFormat="1" applyFont="1" applyBorder="1" applyAlignment="1">
      <alignment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1</xdr:row>
      <xdr:rowOff>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B1FBCA3-3352-439E-A6D5-103ABEE81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266700"/>
          <a:ext cx="939797" cy="5760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ED4BB9-E8DD-45C7-B65D-D3F7BFA0C1B2}"/>
            </a:ext>
          </a:extLst>
        </xdr:cNvPr>
        <xdr:cNvSpPr>
          <a:spLocks noChangeAspect="1" noChangeArrowheads="1"/>
        </xdr:cNvSpPr>
      </xdr:nvSpPr>
      <xdr:spPr bwMode="auto">
        <a:xfrm>
          <a:off x="53784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831F29-F78C-4504-AAB7-EEF83E8865B8}"/>
            </a:ext>
          </a:extLst>
        </xdr:cNvPr>
        <xdr:cNvSpPr>
          <a:spLocks noChangeAspect="1" noChangeArrowheads="1"/>
        </xdr:cNvSpPr>
      </xdr:nvSpPr>
      <xdr:spPr bwMode="auto">
        <a:xfrm>
          <a:off x="53784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2E490D-678D-4B71-99AC-C8B73027721B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8AD952-5888-44B0-AA06-BB05B61518A3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F8EE38-32A9-4ABD-B7A0-142885FE3F0D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6F96FE-3DC3-4BF2-81EC-EEC02BBD723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6061CF-F375-4018-A18B-A511F01C595E}"/>
            </a:ext>
          </a:extLst>
        </xdr:cNvPr>
        <xdr:cNvSpPr>
          <a:spLocks noChangeAspect="1" noChangeArrowheads="1"/>
        </xdr:cNvSpPr>
      </xdr:nvSpPr>
      <xdr:spPr bwMode="auto">
        <a:xfrm>
          <a:off x="53784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93553F-0180-49CC-BADC-A114BC2B1451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003CC1-8472-4AD4-B709-B194BD08E4E9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9D24D5-7BBE-497B-954D-A44DE91542E0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BCBA15-4350-4719-A462-5882600AAEE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9B9F9D-1380-4AA7-A3D7-D1796E3D7A02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C5DA47-210B-43A6-9CA9-780A0AD5031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0B3635-1DC6-4E0C-8DA0-DB418BCFB749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242D32-3FD2-4609-A075-2A855CE4AC6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416A83-9D9B-4010-8FAC-1B3F050E16D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DEE5DE-0861-4DF9-B122-9EB3AAF14B5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4F8BDB-0C70-4A65-A2BB-ED4685956EC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90E001-4ADA-4C07-BCDA-B249B9A3D2F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2E8FFE-BC45-4A98-AAE5-7561AD0C1313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839F0D-8F33-4FD5-9392-D213F15BBAF4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8141C9-79D8-4FEB-B62B-E81695C99EA4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1BBF05-B7FA-4812-8421-9D91D2EE766D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F3CDB8-74C3-47F7-890C-C45C520DA871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40D7B7-38C0-4BD3-88F5-226BE86CCF6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A7A62C-511E-451E-A72E-653D0C4AAE06}"/>
            </a:ext>
          </a:extLst>
        </xdr:cNvPr>
        <xdr:cNvSpPr>
          <a:spLocks noChangeAspect="1" noChangeArrowheads="1"/>
        </xdr:cNvSpPr>
      </xdr:nvSpPr>
      <xdr:spPr bwMode="auto">
        <a:xfrm>
          <a:off x="63436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4730CB-F55B-44D1-AC5C-E00037D8D309}"/>
            </a:ext>
          </a:extLst>
        </xdr:cNvPr>
        <xdr:cNvSpPr>
          <a:spLocks noChangeAspect="1" noChangeArrowheads="1"/>
        </xdr:cNvSpPr>
      </xdr:nvSpPr>
      <xdr:spPr bwMode="auto">
        <a:xfrm>
          <a:off x="63436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D9D0E2-26B9-4EDC-A4AC-25BE3F7C1C1B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BAF4A0-C036-4CF6-97E4-C90A6AAE876E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55B8AC-F568-480A-A7AC-4EBBCBFE801E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369FA0-725D-4FE4-83BB-4401C3C343A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866396-F128-473A-8C60-5B7577B23A1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DB9DFB-B81B-45AD-B602-110BB9DDE2A8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C97437-18D0-4514-BA81-B09DF47CE84B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C780B3-85EC-4A30-97F9-7B83F1E842B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A0D3AC-1019-455A-9052-645E33ABB5F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58CCC6-A35F-45CB-96D8-21467CDD2450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2DB997-D5E6-41D9-9FF0-AA1C184D480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F78B64-35BB-4188-B417-0C37E2F4253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9EB61B-8203-44E2-BC3D-9F4936E50CAF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2146FA-60D8-4E7D-BEC4-E78476BC6DE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88CC19-AB68-4FBC-B670-2E948E1C551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673DAF-185B-4BB4-8DA4-B1CDFA3BBF9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AE62EC-4E22-4BB6-B4CE-50030A60D5E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1553B9-8703-43AD-9116-07BCE4B73EA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56E35F-E795-4C59-A08A-90F797B03A55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FCBE9C-1DA4-422E-B04B-70728A09540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56068-AA09-40CE-92D7-03CB42CB55C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D3EE35-5738-4828-A0AA-F22B0EF27F5A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583CCD-0A4D-474A-B575-F050D933576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92D72B-6851-4893-A86D-FC12B81BAFDF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52217D-9D86-44F0-9B45-0B483E9BCFF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AB74BF-9EC6-40A9-A812-15C925F6ACF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A62E8C-8BB6-4C4B-BE18-EE0A724FEF4F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E0AD53-05EE-4C7D-A251-AA12E8367E0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054B42-A615-45BA-893C-C8ADE9E0575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B6943-DCDE-49CF-A1AE-F38FAE70114A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7A1992-EABC-4BE0-8658-14398E0D799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750369-6C83-411F-A475-BA0E2F85AEA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417B86-95F4-49F7-96D6-CCFBA1B1FE2D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FDCD50-EA46-4394-8088-85449FABD7B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0872EC-0B13-4440-8634-8D49C5F2B831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76894E-8B00-4378-9894-D85FFC373C5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578960-9005-40AE-B382-3A3FF27F42B8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DA1D28-BD83-46CC-ADC2-6208816E5AD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D8F1A7-0E90-4DAD-B0EC-B62A9E2B604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0D75F3-C2C8-49E0-B776-5CE02EDD943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8E475D-12BF-495C-A551-553E5B5867A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BED58B-7E0C-44C7-AEAA-CEDC1C39678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6E05A0-8714-4537-9FAC-64A38F80D3F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E5DD61-9E2A-4915-8D30-2143656F9EA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05B70D-5861-40DF-B416-7C2EC00B33A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025568-A4F2-4041-9F64-75E14B839FA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28890D-9599-418E-ACB3-B7C4931DC031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721430-38A1-4B54-B402-97C539C746C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3FCADB-5A57-46EF-AAAA-3F367E38466E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69596B-EBF0-4811-9970-4369B391034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AB21D7-3894-4194-9BD2-5CE0A344835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2E1852-3CBB-4B73-85F9-271BED0A86D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932FEF-DB89-4BEA-8AC4-918E3C95E46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1CB407-55F8-4AB6-B5FB-0397DD24423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785B56-009E-4F7A-86B4-0E9A6D46274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C7F232-F5D7-4F3A-8B70-9AD2E116BEA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9143EB-7A13-4FD4-BD10-E61AF6E01AA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A2356D-44A1-4A1C-9910-0931BBFFBF4F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DB3A0A-F7F1-4629-B4E6-58A5AF12EFD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E76A4E-3885-4577-AF88-082665B6B4E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1EE9F4-37DD-4408-B45A-D48C13B61A7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679BF4-FF02-406E-B876-892A99B6A70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FEC33E-CF55-419E-873D-69FBC2A6D08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7FD858-999A-40B9-A181-7E802AF504D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D0BA1C-B438-4633-9B3C-D47712BB0491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6A7205-3AAD-4777-8345-AA72F6C02A0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50DB78-3289-4EB8-B3A3-12C889F772EE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9FBFF-F00E-4C97-8928-4AFC2DD6C54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1578A3-4775-4D12-BE1C-234CE2570BD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8F3F7E-8D48-4A98-B0B8-EEA38FF05CB5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2BDCB1-F114-471D-AA79-4BF1924944C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ACA9AA-7438-4505-AB66-7A63B230B89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06D00A-4D02-4FF6-AB6A-03D74E01311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DA659B-CE47-40B2-9CAB-AB1F4527142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22E16-32E4-49A1-8748-57B68D0D958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04C45D-955A-44EC-8D08-B1F75A801BE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976FE5-65EB-4993-8E78-CFCCB4F84B2A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DBDC30-E978-4CD7-8282-6782330A31F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1F4BA8-71C3-4813-82D2-E680DB3572A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9707C3-6985-47FA-95BE-B511BC872B1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EA3553-A7DE-4E00-A894-16E1D3DF2BE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F99ECB-82AB-46D6-A14F-73A7D0B1146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D8BE08-9AD3-410A-A2EB-426EB2D1AE5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BE9ACC-0EFA-4184-9376-25D24B3EB9B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F6B036-8D78-47F3-9BEE-31CDA9F2306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4F0AB6-4C09-469D-A27C-F934C215C68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56BD65-BC3D-4279-9DDC-ED6D4289BEC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7D613-13A4-4AF7-9D18-9E7677F68DF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6D25B3-6301-419B-92A4-AFB9F849F93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EE5570-893D-457B-A2FC-756E1811F23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011539-7486-46DB-B425-A4E4B1BA8D8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8EF219-E117-4B49-962D-21F4235E8B5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5A1FDF-B256-4DD2-B94A-FF54CB26E5E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E81E85-18E1-4A3D-A0BB-D5C33B908E9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02583-FD5C-4257-9565-48D1D843C72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108C2A-5E64-49C1-9F05-395F44F9141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42295A-2FBB-4E7E-A552-E9A9D0A2C0A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307CDD-A9D8-411E-8B67-77C91BD869F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57DDCD-D87A-41C2-96BF-F3618A9D864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EF1A3F-1821-4273-85EF-64B1E509AB7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BCE681-82A1-4443-A328-510CC1E9438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29C1A5-EE56-4470-8F9A-F284A39A973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FD21E5-E117-448B-A607-3972866EF77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C99012-C02B-46E2-9672-815E68E315B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581692-55A1-435C-926D-96B51E81083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B18045-E4B0-4CCE-A012-79850899554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847F4-A3D0-44F4-9901-E8B5F211C03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0BE276-CA87-4EE3-A693-315C0F3B438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55AB6A-6173-4801-A1A2-A83A5C7B1F7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9CBD47-B707-4247-AB71-EAAB325E2EA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35D74B-CB10-4B0C-B9E9-F6B9968076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45320A-DD03-4E26-A2CA-86911F45902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6A275C-E364-40B2-BEED-22F59FD2742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8C70DB-F103-4DDC-BB74-EA8C66F880E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526F0C-EC87-4229-A7EE-A759A1A3740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020522-3D5B-4A11-8DB1-E5796C6702F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95D668-9163-4E8E-8B5C-17365D9F6B1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8D0C8-D744-41A5-A4F4-6260328EAD5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30A50B-1DFA-49B6-A28A-93579CB98CD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AFC941-E51A-4ED1-BCAE-C67DD2CD7C5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7546D-1236-4B80-95FE-1A13A0C21F8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1269D8-8FAF-4D0D-BC69-393D071BCFF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93707B-2BDB-49E7-8810-66D3F1381BE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10C644-B65F-433E-A5DC-51291F5A852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66C3B4-05FA-439E-A690-0A0355DB10A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97D07E-DC37-44D2-B64F-B18EA13B96F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BD39B7-326A-4797-BF17-A588B6B7100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1E45AA-0035-412C-BE63-7AD113EBE89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841DE7-F75E-448B-9D20-62F2BCAAE0F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0CCD8F-9DF0-448A-AA1A-1ABC3352606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47AB41-DEAC-4148-A5A2-10936039074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EFE893-2A3C-4CD7-9239-F265914BB35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48A379-3788-40BD-A3BA-2C622BAB3A2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9F09D4-4FD4-4F22-BAA9-95D580DF641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22F8E5-903C-4E36-B054-3675E15F39B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0593B1-DF7D-4F82-8B51-6CA7DB24DE1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1E8387-8348-45B5-B63A-55629C1E3D7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C2460F-87C9-4E1B-BCAE-F596D035C73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453E16-CE9F-4084-8F97-63748ADB44C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A7D907-24CE-4F8F-9042-3302B694878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D84CB2-DD4F-4D65-9DCC-9E69BCF0418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3AA710-D42F-429E-9DB4-26FF75C0A6E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478AAE-A32D-4DE9-B6B8-76E6AF1458B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B96449-ED0E-41C2-9D1E-24AC25604EA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BF8D8-2D8D-420B-80B1-E652011A999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E08A72-4CEC-483E-B4D9-95B97811D6B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235C85-A2FB-4E7D-A28D-F9FF1BE8A5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3B1356-825F-42E3-BF6D-73924126A6B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64267C-DFD0-4209-8A66-BA376A11F28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6B684D-FB94-4713-AD08-6168456141C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3CF062-3094-4EC9-A919-C2D3652BCB6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9B601E-6765-49CC-BC6D-C3C3473CD6A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F77B2A-FD57-4F62-9B50-9D96F665E9C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0FA684-AAD3-40A2-AAB6-4871904DB6B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3D187D-E6A5-4EA1-A671-12D857E4FB7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47EB35-C4DD-4770-9FD6-6B0828A1D7F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7F6563-6CB8-4F46-87AE-A0AB8F41096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6CAEDD-F972-4DC5-B1B6-6838D26178C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DECC9E-21C5-43D1-A611-9969CEB4BA8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3B535E-5E68-46AD-A0E0-72F4188E851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20082C-67D8-4F3A-997C-3E60735C3C0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F914D9-6DB7-46DA-9F62-6C156256607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0A71FB-E765-4733-8F48-83AD174904A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D0F83B-BB0A-4443-BDD3-3BC5471A1F8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909E84-4A0A-465D-9C6A-A350D04B302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40A948-C9FA-4B6D-88FE-F4510BEDB44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E376F9-C79C-4F17-B019-E33D27C0578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E0B521-AC39-43F7-A75E-4184D92DB70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12F9B6-80CF-4965-BD37-C33F41F702C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717C92-ECE9-4662-9EF5-CCFB50387C5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E9406E-C6BB-40BA-99C1-43212619B86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A8854E-99C5-4254-8F5A-A18E2F4311C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417345-E470-4E0B-9894-2822064F5ED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F1C667-B912-4979-BEAB-F99ABB2EE6B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E8AA83-C99E-42A9-A6F9-5CFBE98CEED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50E776-9974-4E98-9A82-C836FCCF7C1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6D4F32-EF74-4D37-9DA4-F058609B246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FE8465-9ACC-4252-B587-4FAF84C68EC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CE733A-CB47-45FA-B806-125D59DE05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DF9B3E-D665-4075-AEB6-40120DA60A4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65A713-F249-4604-9193-97696778A18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30A13C-EC19-45DB-978B-BBD62705621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CBCA16-6265-4CBC-B165-FE4D387B339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3751BC-263A-4359-B772-7B4EFEB6E7C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308424-D414-439D-881C-05EC76338F7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3B5107-2375-4F5C-B048-1D4CD19C8E4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F750CB-D58D-46CB-8456-D7A5EAA0061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A6934E-05E2-4487-A3D2-929790E8488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0AC974-4480-4BB7-B462-14431969F84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73A610-9FBC-4722-B4A1-3813B824376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493622-659F-41FA-A0C1-3CA875E6352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E725A2-E18D-4ECD-BEEF-5FDADBC5375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C55D36-ADED-44B9-A5F3-C156181538F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2F765F-35BF-4015-8894-3431EB97574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19BC2A-7AD3-4DB6-9DEF-C9E0605F721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51CE8B-7FCE-4DFA-88C0-7016F28F832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BCF848-6CE9-4B88-94C4-EA182284C05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D2A643-9799-4316-A794-921B2B3D62A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AB915E-AC96-4D95-A2FB-987F85216C4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03B041-83AB-4B8C-B796-62F1F3DCD18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B1738-0F7F-49E2-8C6D-67725B50D6A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A3E8A6-315B-4707-8A78-631ED3412AC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3CCD04-869F-4D3F-87B4-BF1B9FEA0B8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D0E3AA-4BA6-42E0-85DF-483D42FB36A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6192FB-5B8E-4433-9AFF-3B9F5CE565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FBA384-5128-48DF-B6E0-30452BDDD34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4CFF34-E589-4471-9136-B3F6C9A4971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8A6118-3015-40EE-8147-8C985A6FAF7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76E6BE-5B72-47DF-96FE-19E1AAFE3FF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701FE0-F6AC-484A-B371-80252DCDC6B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842308-6C97-4DEF-AE01-8F75EE2AE1D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0F9395-76AB-4B4A-98F4-C13B75215D3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0834E1-46F0-4651-99B6-FA6BB6BF2E0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C66D25-9285-4BB6-9E1A-82559616EE8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41EFA4-39DF-4A87-8FD3-C290FCD7860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C9DC90-AA66-4FB9-A1CA-0538B429D51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238779-E453-4BB1-B243-04FC161EA9A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55A41F-9A25-4A27-9F6A-FC98307206E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E4C2B4-50FD-4A95-A8D4-0A22ADA0311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71F4CA-C76E-4B8E-9D00-0CC00A956EE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2763F7-9CF9-4C25-BE10-ED88B86BBF6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402C85-365B-46F6-AA24-20D35B9E23D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AABE4E-BEFB-45B3-AF49-092BB308C6C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64A1E3-1D9D-4108-BAD8-D34DB4C756F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909B3B-972F-4F8A-9B41-A97651146EB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4AC03B-45EA-4684-8132-CB1674F49F5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01748-3101-410B-86C8-871E7C80915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8BFD39-7FBD-47B6-90F0-51791276757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7F68D8-05B0-407F-911E-AE02C77EBD3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1EF2F0-DC02-4FF1-B63C-B3F920D60D3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2D5FB7-CBC2-48A0-A1E6-BB719A42232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FAF5E5-DCFE-429E-BBE8-BA7A987FFE7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F51A0A-7E35-4609-9281-B9258FA1242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792C2E-5780-44CD-A1C7-C41731B8DA1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84C932-23D3-4594-9B82-760EE08327D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031B1D-49E5-4BFF-9ED0-1EEBDE981D0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286D3C-D6DD-4A13-8230-881B43A3FA9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060815-CEB1-4179-97CA-FB2EFFE239C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EDC609-94BF-4384-9E5E-2364C572277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D2A65F-7A4C-4330-A30C-FE101866CDD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70459E-3048-4F11-ACAE-FDD49A6AD1E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1F03E0-CF55-4338-8888-E93A59D9C1E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890268-6165-4847-8F1A-10F1CDD502C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C5051C-8C55-45D1-B5D7-1359BA79FCE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A402EC-10F5-4C2E-95BD-E244A3896CC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E4B23F-660F-4FCE-9104-86FB9290E08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5A19C2-76B8-453F-B422-3456345AA2E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8CC42C-3CE9-4CFE-BAE9-42DB83DDA98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C5FF74-B706-4178-B8EF-6E435B30767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FCCDD7-C99A-48D8-9C64-05A6173AB40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BEF25F-D3A8-4FE8-889F-51F91C3C7B2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318893-FAF4-4817-9785-4BBF9F84F31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DC645E-4D10-4290-90A1-316B0150EA1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67379D-EA09-4709-AEF5-772601668F9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004BB2-2D04-48C0-B86F-BED3F561CD2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598DEA-C418-4D0F-9136-D609AC96653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89D517-AA4E-4486-A15D-4C99E100FD6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545673-70C9-444F-9578-E0725A39CB0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04621E-7777-4D2D-BD9C-A4AA7175153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C43EF2-0E72-4F76-AFAD-746D41CBE04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6BBBB8-102E-4EA9-A3BB-D949B042695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3A5FE8-5507-402E-B274-4FDCEE55244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3449A1-5676-4134-A82B-69D047868F3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1B5A9-1CAA-4AE4-BFB7-9F9093F3F9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A2DECE-9F5E-4134-A47C-F8043B705C7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843051-6335-4085-80CF-37AC6EAAD27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A2D181-B36F-4E92-962B-75FAC5F713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0C3AA7-81AF-44C2-A006-B1AE3779E3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10A2A7-A2BE-4551-9274-491BC78D48D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B031EE-3BAC-4A3F-B661-1A7144AC01B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1B80F2-F0EF-4507-A1F4-FA09E1B3A6B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BBE56B-C207-499F-930D-2E80DB67745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DCDAFF-3018-4151-A468-D48F34A96AA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BC5185-30EF-4F44-A8D8-402B647A1F5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B25E68-96B5-495C-9110-BA7A2162E1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64C550-6355-4E28-A9F1-0C587DF614E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A01150-5F44-4523-95AC-34A64537761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67A04C-64EB-45FF-B344-DA62B474EAC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A66B1-54C6-44BF-AFBE-518AE689D2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C7ED20-E8C6-4626-B030-E6696C5AFEF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CB54BA-0EF4-4F98-83A8-B91EAF9C293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9BD69F-B193-4AD3-968B-82D5D468944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26EC23-D2F4-4EBC-8666-ED34CCBE7C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0975F0-4261-4B00-9F3C-67CC2ED6FB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E0F124-3709-4C57-BB01-744E2F99B00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C46B7B-1923-4E32-8556-A882483FFF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64656-C337-4090-92DD-CA0B861CDC4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BC6235-8F48-4439-B82A-EB2A51AC30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41D206-8756-4738-8615-884C049BA36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78A246-72D3-4CB8-BAA0-3A26758FBD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202860-7714-49E7-BC33-F277646C127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CB139C-7A53-49EB-938A-C2CB88D249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82F8C4-3A27-42DC-ADD8-C286986B4CE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493396-C939-4099-8547-4F299A2F959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B340A4-2FB9-4F38-9F69-7DD3D4C5441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18A50B-7FE8-4373-846B-E1004815E0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4B3C77-DD63-4865-9A78-3ADDD5FC479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0ABEBE-587A-4498-A1B8-F497E1DAEE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82E289-C9EB-4758-A034-06C3F06F86C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D499E2-7E9B-4800-8556-9E5E0C70BEB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E56E40-F93D-47EA-A6A6-45CE8861DE5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6A8168-13C5-4F3A-8F33-EA02F5BFB03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E1A3D1-C4E6-479E-AE1C-8DA4361F4B7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950D90-B1EF-4B76-93BB-413B69BA0B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4EBE7A-0841-4650-9DF4-6DD6CFBD413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AF7DED-F243-4DFF-BF8B-8CFFAD7BA8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0CC850-DAC5-43D2-BDE8-AA9FFF1804A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7C9463-553C-44E0-9654-C34FB3271A1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1C83B8-016C-4378-83E4-DD9D9D1ED7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A58543-86F9-4847-AEB4-E20C5E473D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AF15B1-E700-4807-967C-D0D8127816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CAA681-E962-474C-847F-505C1F7EDAD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AEEA19-6742-48A0-9A96-80F95A7E28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40EA69-1619-40BA-8DA3-AE6C0CC981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E67E18-74E3-4FE1-B019-6DEA8448E67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3EEF4F-0AC2-42A2-AF49-C3179026844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6B589C-09CD-4E9E-A75D-BF0DA5CDF3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DFDA3A-F2F1-445D-BE29-A7D2F10044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85F801-393F-4947-9F74-279357ECE0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A295C1-F243-441C-A040-F651EBF83A8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8F7082-BC40-4BB4-898C-3048769C678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A4AA42-FF46-4FAE-9B6E-854A6C3C96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4AFB5-6727-4C6B-9EA9-6CA7BEA259A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8BC265-14BF-4D5E-BFC3-8A9AD90F6DE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18B5E9-7384-4852-A85D-B07492407B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8DFC31-BC95-4D46-BAEB-1A8850368D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64D23-1BE9-46C2-AE4B-85A4E7E020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15BA79-FC53-4E9E-876D-407E4786BC7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7251D8-E642-4513-9EE2-3FB066E6B92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F05213-D93C-423F-94B3-0460FEF6A95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EB5E3D-6530-4E28-A299-FD790AE1EB1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B7CFD4-4AA7-4830-A22B-B0CCEB23835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07DCCE-D3B2-4E6A-BCED-E6188FFB67B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402214-958B-4D57-B233-EBCF3C2FC47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587226-FFC1-4DFB-8BDB-F2A9DD65D3D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40561E-820E-4818-AF63-FC31CB09D3D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1F398B-D200-4DAC-A603-9E54AB2E602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11F0FB-916C-4C63-BE6D-BB7CC31C593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B09667-6BC8-47A5-B444-07AD941AC7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4F74FD-81E2-4FDB-9A5B-9637393CC41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A3FFCD-8040-436E-8083-3401666AAD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59EE37-5B72-4A06-8742-55E554668AC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F29D88-D57E-46A4-977F-127AAD4C44C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BF887A-55BB-42B5-9964-3E21506134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8A6E38-6662-4665-8377-D9DAE89670A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87F58E-6B55-4FEF-97E0-7A005ACC56F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FFC5EB-BC58-452B-B7C1-E9D5886B92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2DA51A-35CB-4CB8-AE0C-92DA2B76043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1D4BBC-0F1C-45EF-82C9-6A4DBCB5FB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B956A6-B749-428F-9D3D-7B032E85E7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289A9E-A1B5-4A6A-9992-11958A5AD4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D13544-F15D-4FF4-9D35-041A857803D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2C50D8-8CCC-4E73-90DD-E19BFB717B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4BB3A2-1669-43C9-8317-85C7022F993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1BEB8-3D1A-4BB6-AD7B-3AE35BB6569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0EFEEC-A208-4536-809A-475FD8A88B0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2ABBE4-E5CF-4E71-8D16-2FE7D845F2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E82766-20DA-4016-9735-9265AD5B4CB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334D1B-BEF7-49BB-BCBB-3F3C27A4C8B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0800BF-81AF-4DEC-8FB1-07E1F5D4396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759075-0771-4356-837A-75DB28D3661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3C9A5F-2AFB-48A7-B509-FA6A3465D45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206F7C-6A55-4C4F-B002-387FC00D22D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75ED37-8AED-4DE6-A137-D2B2B4D803D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C04135-AD78-4B5C-8D5E-630EDB70E5C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E2F492-2B2B-4937-83A3-D23BE1121D6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DC8B95-DE21-4950-B9E0-30BEF67F40F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C06C37-DF4D-4E65-9942-58796B79C2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D5001C-8B9D-47C1-AB15-E0C45C9CB4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F3DD8B-F21C-445A-BBC9-5819645616F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D707B3-90F6-4E4A-9EAE-7CBBFB806D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4FE7DE-CA4A-407F-8013-AC70B31782C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8D4123-63B6-4764-8E67-20B8C0D9C6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DE1DF-1B0F-4851-88B0-9805F0A16E1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B0E7BC-85D7-47D2-A88B-FF1966C8178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745525-252C-4349-8154-5F422F9D296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40A929-AD74-432C-9254-D2E8B8CF46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0A86EC-B6D8-404F-A127-1ED572C79D4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D02AA3-7BA3-401F-B3FD-C8A40801F6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C52675-64EA-4EA8-A17E-86C2CA5525D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7E9A0E-C18D-4890-8EAA-07E97C481E0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1BC243-95E2-433E-81A5-BF11887C259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CF6989-678C-4CC6-8452-0C5A7888BC3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D9E206-86B2-47A7-9A3A-C8AF43262BE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47AF6E-8AE6-44A6-85D7-4A58F0066A2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0DB138-7AB5-4EC2-AC63-710AB3D3DDA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24B0D2-B937-4395-93DF-92610B68AE8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EA4A18-60E5-40CE-A24D-9E4A0E31078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663CA7-1541-48D5-B8A7-67A7C27688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664EB-5DB0-45DA-9834-882B54B3866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2042A5-B9B6-40C7-81BF-27D4C7029BC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4D35ED-57E1-44F6-8B34-DA86A7FD55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D4ADA0-683E-4828-9A40-C85B8E43C7F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A6EDBE-A0B2-452D-A847-7C72650BCBD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44495C-B768-46BF-999B-42D2FF0E72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85198A-AB01-44A0-B2A7-0C9470A257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66959F-1E9A-4BD0-B255-CB7F9CF351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42F6B8-733A-4064-A299-16306F0571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53E13A-AB03-47E1-BDD2-3E1DF3EFDB8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773FC7-6AB5-4D61-BE48-06D1B57767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E7DB8D-D214-4919-AD03-E165F1A7546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B3028B-F26D-4223-AD0A-4DB51C289D2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B05482-91CB-477E-A742-9D13300EE64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435302-D281-4317-B394-56EDAB0FDF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1F9505-99A9-42A6-9744-B5A7698442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B8235E-9D9E-4544-A855-810AD5AB6C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453799-AEFF-4334-B840-94FB90C118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9C7200-854F-406B-9A0F-FA5E53112D1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1BCB4F-A9B2-4692-9B78-3B00252DC77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7D580E-F1D8-4146-9B2D-07BC172B80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A2DBB1-1768-4C61-960D-22D21E52AA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D6A539-8097-4AC7-B283-2F14E6613B9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03A763-5297-4C16-AFA7-E4C02F82A4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FCCFF5-E846-455A-841D-CC35197F78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D21A41-4F8C-4F02-BFD3-1995A88539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841338-F06F-4D89-9E49-ED8E06A052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69B977-00C7-442A-AE98-4F825ADD38A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677727-A7D1-4AAE-BDB3-8C44E4B0C91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D4613C-78DA-419A-B28A-753969CF7E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71216-7539-4B8A-8DD7-FD97F1E3C8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47A454-3263-4CF2-8849-F02874DE77C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2F558D-C728-4443-8B03-19C3598AB8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1BBFF7-2435-4EDF-830E-5A797DC3642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99411D-A55D-4AEF-A436-18DC416DAB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E6B635-58F7-4129-A299-FD1A9550835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43F24D-FC94-4674-B591-8D26535A39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F77509-4981-41C9-B880-4F03491E499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79DD9D-0A14-4340-9027-13862CA033E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0906F2-3D74-43DA-ABF9-C9FFBDE434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5C0EC4-4ABD-4877-BC79-FA7DCBFEFA2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92AE94-5023-4E91-82AF-588F661E91B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A9A3E2-E09D-4F7A-8A86-BCD95062AD0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4D4A6F-F736-479C-8020-A3C03CD730C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E3D268-A632-4EE8-933A-C2DF634743E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FF099F-D5F5-4B11-91AB-77CECE69494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A0B8FA-A9F7-466E-A96D-3A5D2B9C76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D3ADEA-2C1C-4AD6-970A-8DD06F90A01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3F5CA6-8C61-4807-BB2B-300E46602C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E9AB59-89BA-430F-A6A3-5432693A004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A7F8C2-53CD-4A85-BF00-E043030CE05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B75B6B-564A-4CCB-ABA7-B7B6D2ACD4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AD8A6B-6EE6-4CE0-A65F-ACDAF2B4DCC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295A70-4B00-4E5E-BDFD-488447E093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36A1DC-C0E6-49A5-BDD2-22D50615E5B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83B756-A165-4F0B-9B4F-D810D27235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576CF0-3494-4562-9AF7-041A865BC16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DA4C8F-6299-4A94-99FD-867453526B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2D7C82-F9E5-489A-9B6B-812A7F3DB2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10BFF-34BA-457D-AE32-CFBA7F2312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34D705-1020-498E-9E13-40651609E24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0EF62F-E480-4FB4-9B4E-2727CA2DC5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F1F6D1-FB5A-46EE-96C5-5BF0F05579E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C60EFD-4F97-4A11-A881-31EAA7732A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5211A2-786B-42F1-9835-B87B43B1E1F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E700D0-0E59-44B0-BBAD-97C796CDC8C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F50EA3-F5AB-4623-B59C-BD44C687C2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8B9056-2E53-4A0D-841E-7FB0B41B7D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50A6E5-7D56-4618-9296-BF8755F95F6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1AF72F-2FCE-4B3D-9E87-A157AD2E29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0B3F5D-790F-4041-B200-DC4EB546A78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2341D7-F723-410B-93D9-E1C403A2821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5AD37A-B0F9-41C2-8CD7-28623A730DB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FD83A8-948D-4B2A-A55C-1939B48AF2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AFCB25-971B-4E19-AD32-B675D84F178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D988A5-4211-46F0-B8CE-97B6353A3F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A916D1-CB2E-461B-B221-2519865FE4C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C05D4A-0FF7-4F5A-BA26-4338A7138C7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AC3E86-E70A-4594-A22E-EB7C205A91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B735C7-4D18-4E34-8802-498525348C4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A00BB5-6CEA-472A-985D-A1D192B6F3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044FBB-1E27-4D42-9C3C-E7F11D8003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4274F8-B2AA-4CDD-8236-911781765F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698E65-80AB-4801-8942-92C2C47CFC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55BF53-2FEC-409C-97AE-5360198FFB0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3C5ADE-F607-474C-8E4B-24E8F8B081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556C6E-4700-4A40-AC7A-C1BD8DAD29E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D5B4E7-5AB3-40A4-B274-9A5D2A01CE2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2077B4-39D7-4A67-9CC1-6944EDC067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EEBAC8-7A1D-4596-A15D-9AE4DBF2ED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CE38F0-B926-4B53-84FB-A78518B92F5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32C86F-1079-4EB3-A25F-4FF25F45E2F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08431A-1D02-482B-8631-6BB2CEE4EE2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1706B0-8077-4523-B169-1D720896C95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C97A9E-1A65-4AD2-9BB0-160598EEFA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180F2A-990D-4287-B8A0-C29EC97F54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3FAE97-02E7-4776-A6F9-1F48A756DD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972F89-1C7E-49F6-B9AA-70040E8CA3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1459E6-5B0C-481A-8C5B-B110C234A50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579868-568B-49F1-AD84-FE00E26A8E0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021422-1633-477A-80D2-3B9B14071E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ADFD6D-E24A-4A85-B685-AC029C69FC2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CA1919-7E98-4EBF-9F39-9BD83D20E7D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B37916-1006-4061-BACD-DC8BE5AAFE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E6BF84-DBAE-4D4E-A112-277B1543C9D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447AC0-9B47-4F90-BB3C-9442406E45F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45804F-E8CD-4FFE-9BAC-C2949AC03E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37AB80-CE1F-478D-8DA2-2543C435B93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9D82DB-A4FA-4AA4-95A2-41C00B8B95C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678C88-031F-4F87-95AB-E8BC4E92F00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3A61F5-56CE-4A16-93FD-F83C085CD88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1DA2D0-DCA0-4345-AA7A-A18ACC5BF0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7F1F53-EA2B-4169-BC44-5B540BA1960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BB0093-23CE-49F4-8C4B-9E680965E4A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AE72F-E0F1-427A-81C7-2EA48B25F04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3EC709-1F6D-474B-BE10-184106E541E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D7EED5-0052-4354-AE65-D2C8FFCDD1F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5728B6-869E-4D47-B268-E865937E2D9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89F8ED-46E7-4485-AA25-2D0EB641507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D3BE23-EF76-43C1-A0B5-95764266C3B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F14D16-28BB-4CD8-9C76-90C3C1C0B1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302D8B-B5C5-4C9C-8917-CCE0BC6675D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37D1F8-7888-48EF-AD32-6594C1A5C5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BAA5CB-A35F-482A-BD7D-52147DDC91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ED4F32-2FD1-4DA7-BB4B-42FCE9A740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F95894-4E47-4FAB-9A0A-8C3BB8B7DBA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25B547-097B-4F4C-8D0C-75C64D827C8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C80665-3A52-4854-B049-0D364F2A9B5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44CF80-89B0-4462-A523-DBDED405665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DF683E-D8AC-49A2-85A0-27607E03E5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B9E71C-3C95-43D4-8B69-C40D843820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D39E37-FDCB-4626-B133-643234A5A66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A08BDF-0354-4540-A09D-D29428E92C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CFC194-3A2B-40F8-BA4B-750B294B561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CB9EAA-B4A0-459C-A110-F921A42DC89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ABC75E-EE1B-485E-A4B4-93BE177BA09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B79956-FFC5-46BD-AF4D-A02CEC3354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59AAE2-C1B1-4C7C-A88A-8F0560AD7DB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EBDE62-55B7-4D8C-8F4C-A29FC7D2DC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A58058-C08D-44E3-B9A0-159814779B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FDBAF8-9703-45BE-B2DF-11293ABDF4E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C8801-24E6-4FBA-B3DC-C9BADDA8DD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A901AC-3C3C-4102-AD36-8CBA4E8E83F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EFA20C-6E43-4479-9344-827E6A0E4D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FA6664-B05D-4D33-981B-30742E72C6C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35C7A3-8DEC-4EFD-8BAE-3FA6464C465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181F6F-8258-45C6-A2EB-7C2B7768F4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D2E301-4CE5-4891-A743-D8794E3FB9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B41734-1CC2-4095-9F2F-8B30A49A35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A526C5-C505-4593-B715-338215CEAC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F23D30-265F-4A84-AF4A-0A042B576D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9CDCF8-9D02-4654-BF8B-761A61CDB1C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985A24-2C43-4158-8978-3A201B4C0F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AE0035-C4CE-4531-8A19-604E0627236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CE1FA8-FBB7-40C8-BDFE-020C5B414D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F21A1F-734C-4E4A-A428-5799D44B74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B89D35-DE24-448B-8D1B-93AE187A43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6D4943-E14B-4DB7-9160-4359F95DFF4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4884B7-E4BC-4577-B116-58F30803687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EDBF47-4DB5-4841-8910-FBC2B0DC154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53D4F0-30ED-44D8-B4B1-810729D5FD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50E102-03B0-4D55-941E-2C6285FA500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1F8DE3-A93B-48B2-836C-917AC966D5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5EF7CD-A46E-4127-8BFC-826C794DD6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08F2E2-2A2E-442E-B2D7-44626E8AB61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FA282B-C283-4AD6-A5EA-3B791E97DE9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A55305-A2E9-4BA2-B67D-3168B3B9DCD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26ED85-7E0E-40D2-9A10-F48766CCB9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DC5C3-C9F5-4C3D-81C4-EAA76D50E12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9963DD-BA2D-4ED1-8DBC-19F86003FE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8E0424-D6A7-460C-89C9-5231DB2405D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E88C40-24EA-4F39-A34E-ED0FBD85D08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D3C0D3-96F6-408A-A6F5-B55AAFB5B6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545EA5-2EF1-4734-B043-F8D2C96FC4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67742-2E8C-452B-8742-3D649E2C4BC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9B6643-BA07-49A4-8264-3112116CAC0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5880C7-8DEE-4A1F-9AF1-460C39AB755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296D17-11E4-4E97-981F-31B4598222B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D93AE4-2407-4A05-AC1B-7BEC231B35B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9E0EA7-93BF-4171-916F-41A17C04935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EE057E-C057-4D41-900D-04C3C97F149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750C73-FFD8-4209-902F-443ABC4FD6A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CF1956-C90C-409A-AA5E-379F791171C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A901AE-B49C-4FFE-97F3-3D71D72633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ECAA6A-00B4-4DB0-B9E4-53DA9E8E1AA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63E9D2-960F-4418-9BCB-F08A2651D10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4418A3-56A1-42EA-A408-6D7A8A773D3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3A27F7-A2DF-421B-8E69-EF82D6AEC5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7CACB4-E969-46DE-BC6D-67343B349CF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3105BF-A7BC-4F88-9C8D-511ECA3F60C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24EE84-6E5D-4B62-9D23-C698EDD893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CBC331-0122-43C1-9D2C-AA4524A261B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D2D486-1144-4C01-8ED0-6087C8C3497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5ABB61-6DF3-4D22-ADBE-4AA494C580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308973-4D66-4F80-B391-10F60AAFDB0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43FDD9-72A6-477A-BD2E-6AA53A2923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BE2DE7-09C5-493E-8511-D0C41B368DE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E80EEB-6166-48BF-A4E4-E035880827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1DF3B6-3C35-4115-AC15-237EA256165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F64317-DAB5-4B7B-BE0D-6C6F26A7BA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34EB53-74F9-42DC-A5CF-31C454FDC5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5204EC-CDCB-4B34-9EB1-5A2E3534B3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966C4E-C9E8-4EBE-99BE-4989E8E057E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9D2BB2-5C08-4B5B-8883-4AD8EBFCD9D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2492AC-DCEF-4095-8B03-2ECA380C136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7371A3-99DE-44E5-9A04-9E6A856B3F3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EA97AB-6C87-4A6D-B5E3-7BB204DCCA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D9B946-ABA1-4E17-83DB-F9B4250FBCD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FF42B7-B0E3-46D4-8C1D-8BD321F9E5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0476ED-A0D1-4E36-8AC5-7D3A67F4A8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357C59-7375-4C7A-9DDE-CD5FD57ED7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A8139B-0C00-4CA7-A5FF-E68F05697AE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EDB527-F5D0-4D9C-80A3-42B5C46106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EA4747-789A-4DA8-99E3-5A894D09D1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428E69-33B1-4501-A85B-A77E7EC85C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01A65-4D47-41E4-9655-DA74725073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431C96-3BB2-4C36-8183-9E06FE21B2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57542B-9850-4665-939D-0AA7344BA7E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B0B5FA-F54B-479C-9158-67FFFD625FB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F83BB3-4624-4733-B887-A18745D3991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CCB7D6-82E8-4C89-A941-E400F030996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C09256-AB36-4154-A1A6-34054E800D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53C2C1-9B4B-4200-B029-D0BA76A38EF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44D6B2-6399-42FB-A315-3078CA8B8DC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1A1158-BBD4-406E-9435-3AC703DBD4B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13ED6-EE2F-4A04-B4C1-3A0B1DC85B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7B9381-D3C5-4C84-AAB8-E41849AAE6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B4E0D1-6BC8-4574-AA51-D84A2BE8064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FEDF29-95C4-4ECB-956E-54C317675C9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8C958B-508B-4999-9C93-CA5AD5C94C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4C2062-10F1-4C45-A090-672A5D96304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90D518-1E03-4B0E-88DE-ED8D577DB33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ECAA47-1C92-4F2C-B9A0-EF07EBBF963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6A852E-2C18-4D50-AD38-DEE7D3D338E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085A4E-B83C-4AC6-ABE2-74AA1407EF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529372-4173-4205-9068-0C576E149E6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7F813E-EEE0-4FC2-A7C6-53BB463B54A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9A5BFA-62E3-4500-9941-285A3B8C4D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B44E54-C222-4C37-A81D-795C47F63A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22660C-BCEB-48AD-A13A-0555306AFB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987B72-B9B2-46D4-A719-0B9617263A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5043E8-E02C-450A-AFB0-96D4D65AFD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13323D-33EB-44A4-88EB-AE6CD3B2DE4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90862E-1F22-453D-BC2F-27FD73A9D35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D9D716-6E2B-4B29-A0AC-83235B8A7E1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063AE6-F76C-4D75-B0E0-5F42677FD4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ED8E63-B17D-4376-B799-10A24CFC951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380A7F-9ADB-44C5-9257-3A814D9CC3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14EDCD-3C1F-438D-A4E5-91FDA96172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4CE3E1-FD3B-4954-8536-D7C66EC37C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6A8043-51D8-49A5-BFC3-17741829AA2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7E1C9-53C5-464D-B340-1ACE8C518FF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FDDF8C-5385-4598-9CF0-9C8A6506310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9BCD55-F7DC-4E78-8375-0A3F709E86F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59C347-1255-4745-A6D8-79D0594BCF3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3A5558-B1B0-451A-92E9-A949CF79064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E96432-9D79-4750-A431-D4970D6F49C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05EEB6-A393-4D39-9A86-CF5B22B2A8B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090178-7325-4406-92D6-AB37B4BF3B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1126F8-A0ED-439B-9A43-209ACEB171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B05C67-3562-47B2-A012-16967913196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13A291-3F71-44CE-B779-0501734946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B936BB-0486-4ACF-92E3-21E9158E44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03CBBF-6DAF-41AA-BBFE-68EAB6D7B25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C55D83-D759-4E6C-8213-D97C24B903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151CE3-55DA-4137-A458-F1A9F3DB66F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F3B594-B964-408A-9E8A-6AB14BE0C89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88B0C7-B1D9-47FD-9282-328FE2EB4F8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7A46B3-CD73-48C1-996B-F5937853482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C0BA51-8906-4F37-A716-0A1FCD9F27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450722-4135-40C9-8A62-426F6C59574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CFDB6A-0014-4C34-B02A-35BCC068F0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1F529F-2829-4A76-B274-5A01B2F2C3B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25DFA7-E0F9-4531-9414-4D3B2AD3318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5B8922-F969-43D7-83C8-7DFD712874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BFADEB-D302-42AE-B651-6B6831F2D4F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889355-A4DC-4F5F-8D01-EA07EF3D604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18C459-A26F-4AEA-8EF0-6FB1D1EBB9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858961-F2D6-4CD1-8DE4-3E607615D56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7073C4-7F59-4CBB-89D1-50E0E9F6817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3A7C93-033C-469E-B65E-72EFFC4626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9CBEFD-B895-4164-AE05-F594779D86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0971E5-1CBE-4315-9E12-13B918FDF2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5F865B-5803-40D6-97B5-D198F4CE15E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96950A-3103-4507-8D26-F5E31B490DF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019C41-5111-42F6-A522-10D02CBF80F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2A51B7-3B77-4C24-A63E-CA9A4E3246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99C24F-9368-47AD-8AEA-D1205E529B3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E762C5-8E90-41A5-8EF3-6BAE4EF36C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80BE62-00FE-4623-8E33-64E626916E4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5C464B-38EF-4E4A-A490-EA92777083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923254-BEBE-403E-9F5B-C3A61A2F53F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685B20-342E-4A1C-A369-820100956A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B51F40-A8D5-4EC0-852A-620A4197E2F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BE432A-479A-4AC9-AB6D-C1FC559477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5D6C12-73A8-4C83-81CD-F78F3F8BE78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DAE0BB-CD94-4D21-AF2D-72B13FC85F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DE64A6-52F2-48FB-8D8C-69B518F87A4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144060-D47D-432B-8F2C-D9B9092EE2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07B21A-3DB1-4652-878A-FBF403FC205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F504AD-C4AE-4B91-818E-AA396B6CF71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F5CC9E-C58D-43D7-B1EC-D3A38D15758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455951-8AFC-42E3-86AC-DE2A652DE54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99BF28-6BB3-4D6A-BB73-ED9020CD0C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62C1C9-1144-4BC1-9BDE-19C0178B37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258B0B-5044-4B68-890E-BE4FB6FF40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BEB83A-FF5D-4D7D-9CE1-D1881A0DEB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C1CDE8-E207-43C8-AE55-B43E7720E06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4B9B42-4414-4E51-B742-FBEBE6BCC5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955F09-A744-4ADD-9299-A57C759C8BD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F4741B-79A5-44F2-870B-9AD3F43A3C0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88D8D3-1AB7-4404-A081-BA2D642F24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1F3B49-B328-4834-A2DD-41BF3E9BB5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F89F15-D1E2-479C-AE2A-2E99897A308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C069E5-F71E-4F0E-92EF-9B91AE25A0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69E2D1-331F-4B9A-83D3-309C18B6E9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DF1246-2F23-4368-9925-58FF021D61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30F580-D10A-40BC-844F-F8EFDA916B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4C0790-8593-4FE5-B8E1-2E095A9D94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6C0A3C-8342-4E88-8699-AFBABD7F76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5FB177-D71F-414D-86A4-E79F9816828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97D673-FB54-4299-BE96-90644BB7FD2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675148-A868-40D7-A47D-CD69CBDB5A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936BAD-B04C-489F-9636-FBC4BF10F89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A9CC80-B04E-4C36-A12A-2601118CA7F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337104-9373-4167-866F-3AA7BEC9DA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CBBA15-B678-43FC-AE82-9C744C6D202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A4D4BB-FF42-4065-80C3-A04088D683F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CD4010-ACCA-4FA3-BA75-631394F1513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FAF7EA-D734-46AF-90AA-7FF3D6A9C3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41F861-B73C-4111-921E-C41E41E5FA0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457800-EC31-4BE9-ADF5-97291AE882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0C669D-01B0-44CE-BC81-CF757DF7569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D94A24-BE0A-4667-821D-88C9044FCC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D9F633-3AC1-41E5-8DC0-E446EC4FA9D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D915AF-B395-4D8B-B97F-E4AC0DA7CC5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E056AB-928E-40FE-8B08-DA129EC224D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413194-786C-46EA-A3AC-D38886330B4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16F74C-7C89-4EEC-8200-489A5B6A41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3A0876-AEBA-402A-A754-F65F6BEBFDA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D3D02-16B5-4782-A33E-AD1049E373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2AAE92-4289-4373-8679-7FFE2E9C44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1A8DC6-9326-426D-A110-BF015803FF9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5B60F5-465A-4C7C-806A-F83845BDF27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FE8E72-C499-4CF2-897D-BE5BDFA8C3D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6269C3-B9CC-453D-8945-9C1D0D5695E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2E88AF-262F-4335-B1FA-F751C9C004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CD7162-145C-44A1-9963-871F1FAF72A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D3C9C0-95B7-4194-94F8-DA68ABAF6B4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EE7BBC-2B52-4AA8-98B2-E180EF0719C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FC6644-46A8-4970-907B-D9C6841D9DC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D21991-F7AA-40DA-BA70-039A79DD50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97B513-2FCB-4B0A-86F2-D82E1DFC3AC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28352C-F251-47DC-BC36-A32FFFDBA60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481D55-3743-418C-ABE5-E71CEFFE54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22EFFC-B3D6-4D89-AE38-269361FBB1A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EE3E3D-9862-4139-8100-D38BFF9992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36B4C6-5A69-4199-9462-B9009655A55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CB8FD3-FA0C-4060-9735-AB5F6FE022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50D92F-FE9D-44BA-AC28-8BE0E28EC05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305075-A061-4F9E-8AB5-793D124727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AB2737-D486-42FD-A515-CF8F8F812B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68E98E-AF89-4D6C-96A6-24BA2B67997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C2C78B-D694-4ED1-9E82-5CC6B3332E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2BE8E7-26AE-4FEF-B6F6-C970BFCFC0C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AA9551-CD69-498B-B8CD-2942B704186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272AB2-6DEE-4BFB-A2E8-CCED402186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33BAE3-460D-4D29-BFF1-BCB96169129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C2672D-D51D-414B-97CE-9811150791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241160-C1D3-4607-B7E5-33C9E171AF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179809-6D67-4518-AE6E-CFFD281B2F3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D526C6-33D1-4FC4-853B-8784207B4C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54B3D8-3F93-47BF-AAA8-78EE2A9DC1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EFA825-1B20-4208-B7C1-6EBE13E89D4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9CB16-861F-4CD3-80DA-A488BF3E16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9F86F2-D567-423C-9FFA-F7D9D330FD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1EBE4A-AA30-404A-97AA-6C5517A7D31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61F2A-047C-4A69-8608-E358B70F5AE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A2915-4A4B-43D3-ABF1-5248B71D45F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489DE3-D166-4710-BB1D-930F88D786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63A930-F5AC-49BB-AC3B-16D778C05AA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F72320-C93F-4DC5-A78C-84C9F85132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39BA24-C0D3-40F1-8050-2C24BE9254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95C606-C501-4211-9DAE-227E9B1721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6D2DD4-4051-4EB2-BA99-69D4630ADCC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713027-3BFC-42F6-804D-2F2733C708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C18A4-B412-4439-8AD8-68D2A081BEE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7AB529-5302-4617-875F-17FBEB2A0EC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5A4E36-EE0B-4353-A3E4-18E737707E7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337648-6754-48A9-A3AB-BA8D6596BDC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E7E774-35B4-4744-B99A-C96C2298F45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50F896-E5CB-464A-BC3B-C7CAC862624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28C4D5-1481-48F7-BB51-E42B067838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1AAAA9-5E6D-40AE-BFAD-DA3BFF0802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1F6AB2-C616-4D26-991F-9FA6143EB9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71B631-1F09-4A36-B59C-84F230F219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A31161-DD0C-4BE4-99F0-8182F413A8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330CC4-EA8C-4A38-8258-C3FA2279B6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F1BB47-DC45-4E97-89FC-9892FC2570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A7A3F4-8B41-403E-A73A-4C9EE3E9E61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058CB-F831-4746-980A-CB0ABE1C0F7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18455B-B49E-42B1-B2A0-CEF82F55F57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8B9015-F24C-4C58-96A2-C33BE8A6D0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EBE55D-C942-4252-8C20-F1714A8C08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CDF831-6280-4F44-87DB-E8C655E4BC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63D06F-B09A-4BDD-8056-536C0529B82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213AC5-CB42-466A-BE50-E8FA7D5DC4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139C70-B6FD-4F8F-B3A9-CC13AFF2AFC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62747F-26E7-4827-8599-C861F7685A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0E72D1-FF71-449A-B5AD-1D8D3240AD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5B1B41-EF85-49C9-BA4E-7153017BED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17D2E0-D462-45CA-9972-0B291C0716B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FD1752-501E-4CA8-91CD-C3093B99B03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373D65-0092-4A85-8594-41736D189D3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1715C1-8140-42CF-B302-5EFF46865FF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641301-634A-40B4-AE9A-8696D50540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5BFC9D-858D-4046-AD6B-A478B06315E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1997F3-C22C-4655-912F-58AED5C23B8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E979F-6444-404B-AD6E-87EF26AE7D5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3E414F-6028-45F3-A690-64F3AA8EE1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7029F4-691F-43C2-8B27-4719E40FCE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71AEEF-DCD7-4EDB-92B6-7D65F34A037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DE9B2E-72E7-44A4-910F-6E92D92F73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589E95-1335-4275-9E66-87D1A46C43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83838-EE07-48C6-BB39-20C1C000A9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F6A4F1-D920-4DE9-BE2C-AB18D43DE0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7E0CA9-A777-458B-A50C-8AD67DA90B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46332-84B5-4889-907F-AB143E70071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452B9F-D264-4D52-8705-BE823CF07C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465A00-C8AC-426D-A489-B773ACB6CE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972161-0956-46C4-9033-4A08380D45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B47D2C-2BC2-474D-9759-4B9690B531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276780-C492-45A5-9140-BE0E58B500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16F8A7-37A9-417A-912C-7AA8A8370A8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85FF02-5090-4A5C-8753-96182E8B45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03F5A7-6281-4EC9-BF61-1D180CC441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52B048-02B0-4623-B106-6247A3536B0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F1FD8C-3075-4DFB-B1F7-0133058B3B4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969ABC-8381-4BA5-810A-32E6199C2C6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6499B1-EE6A-4042-840E-350CBB917B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7CDB9D-317C-40CE-82C7-2E6BE7C8108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F977D0-C374-4B98-A045-5EEDD1B08F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C832A9-A2C2-4FD7-8C3C-A0D46C9747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AB5215-274F-4A6D-AEFF-5F3DB719258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77BD4F-9766-408A-BE41-4AEA2EDA646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165E3D-2B55-4B24-BE7A-9A28FDA0B1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2EC044-0176-49CC-933D-2EE5939AAA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96FBB3-759B-441B-A0FE-474FB2D3C1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E9448C-1B08-4C97-BFAE-69CB199FC5B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2A5CBF-C5BE-4B52-9E05-23E7DCF6262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F0A46F-1086-4696-BBC2-7F6F4E9B37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9CB903-E428-4505-832E-971055DD8F3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2CD5C7-C0A3-4B4B-8CE2-BF03C7D7641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163025-BBAD-4856-8D44-7CF8532AFE1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6C2C7D-5383-4745-9D7B-73248F0F0A1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767BDC-A090-4479-A203-DADD8CF0A41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2FC07B-6A59-47D1-86A3-39BA40003EB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F6AE2B-06DD-41C2-9F47-72D77251039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F4F67F-32AC-4116-935C-719DAF5B47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1EBCBE-5C52-4005-BDE4-EED9F4EF672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8BFE74-FD24-49B6-AAA9-F0E2B0E8AF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C880EF-0BAB-475B-B82B-3C6333F5E9B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A951F3-C755-4F26-AA98-176669C532C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BBF9BE-828C-46E2-B69D-9FBDCA92785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C70C58-AFA4-447A-A955-43B6C193A2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BE2123-5E2D-40D3-A2C1-3733EDF838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534767-06F7-4C22-9B32-BA2D8E522C3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48F8C4-53ED-4348-B3C2-B495101CE8C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ECCC7C-262D-40A4-A615-D1C07CAEDA4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0D1BA7-2694-4043-83E3-57A66D14A3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5E45A3-C656-4D40-B7C5-A26BE9CF373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825451-570C-44D4-8E9E-9AC170D382B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93B00B-62C0-4E28-B93B-3A9C1E7CEFD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C4E492-AE03-4250-B293-0E0DA8EFEA7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29BD21-B4F5-46E6-8DF9-AC253E8CE1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D87A20-F60B-4112-A930-BEA6D92DDD7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BF4144-66FE-46CA-AB7F-7FE0E6904C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F5D27A-AB93-4D72-B3A6-B0DC8B8421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7EB5D1-D6AF-4D74-AA4E-58AC1235E6D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0FC3AA-13CD-444A-981A-AD30BA45315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FD91DC-A07E-4389-814D-72FEF82E66A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8714B6-2703-4561-A139-80C3C070DE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9FAC6A-BC79-4CDF-B9B3-DF27F1FD8CC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6C8F81-DD8A-4CC9-B78D-E9DBFE9A0EA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72F36E-C9BD-49F6-A1B8-ABFB2AE7DA8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5816CD-C872-40F8-9ECD-BA5ED84550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CF3FB5-C572-4CF4-904E-69CCD4DA039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C1A0ED-74ED-4B64-B3F1-621BA8F700F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6A499B-F4D2-48C6-AE9F-98386D9009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D02705-EA53-4829-9456-3C80ADF2A5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77BAD3-8318-433E-9DC0-D239F884F61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3DE3A1-A72E-4E3E-B9A1-A6B226443C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B0A7C9-2DC3-4DAF-BB60-24ACFF3A833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061938-5CE8-4226-A205-C5A1B7445B2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5F7EBB-F0AA-4E6D-801F-B8B26EBD1A3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4A3E01-7055-4493-8D31-E1F845446A4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AAE489-9AD2-47EC-9DC2-7A8B94A6305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DE6CDE-8B6D-4E7F-94E0-47514EF23D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86728C-E137-448A-924E-3E530408B92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55A220-3D71-4807-9A9F-856A92F204B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EA8902-7FFC-4317-B994-7AD5A6FDFB8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6BA8DF-4938-4C42-AAC8-23FE9EDD57A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673953-BB9C-4B49-85B4-97756DBA9D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F8854C-3396-445E-A589-69B04D1A386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6EC333-8934-4471-B9F0-9EE018C76C9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160001-EF99-4A62-9948-2750E20E9CF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8F5645-6456-487E-8671-91BD69AE585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097342-CFC6-4B7E-92A0-BBEE1825A66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E30D94-D68E-4C69-A0CB-2FE419DC488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315D9B-8CB8-46FE-BAAB-A6368A1591A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F7FEC9-A437-4B10-95F4-7FDFA22B95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430D88-755B-4AF6-8BA9-12AF221A34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ABB597-A037-4827-87E8-D9B5B442B2D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14C85-F8C4-48CE-A483-DA7CDCDF574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21B3ED-0C0D-4604-B4E2-F4FBFD2C20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895A57-44F6-418E-9002-4E0356B509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BECEC2-2D7E-4510-8A9D-55CF0A1A58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FA8A70-9E15-4102-9EF5-3C588CE3381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8E08E5-0633-4C79-BE74-D1556AB374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7FFFCA-54CE-4869-A77A-57F1CF5B07A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96C3DB-5101-4BDB-94B3-3173DF62C33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CC739B-6CB1-4AE6-A143-1F262A6B5C8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422513-D593-4171-901F-3A7BC52D6FF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98CFEF-7D33-4F07-A5EF-D6DD68C100F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505217-8332-4A28-996D-CF4E7E59FA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6B3B1A-8964-4CD4-8896-6948E79792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33F29-060B-4188-AFEC-4C3596F7CA2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840911-A014-4358-AA22-A98C816F2B2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EDAC4C-56EE-40E2-8855-BB7F6209113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3BB77C-B09F-414D-9E32-F7649D1D219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91BB95-AE2F-4BBE-BD0B-55BE98EC061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C5138A-B980-4CFE-8E40-5239A30633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AC71D8-FF0D-43E5-966A-517AC8ADA8E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EF842C-6191-4643-AB22-AAA1CC89E3D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318841-50BD-4CEF-8339-5F8CE4DC98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B06B31-1377-41C3-8FFF-1A88385932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88344A-6B2E-41FF-814B-2BE84B0A93E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6C86CB-8FF6-406E-8520-648CCD76845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6DCB27-9996-43D2-BCB4-452E0165A5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398F16-052D-4F2E-8854-7D4AC7DDE9A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65E2F1-E98F-4478-9CAF-7C98D6DF72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AE32F4-744A-4DAD-A5B6-1DBE8665C52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FE334D-66FA-4CF6-8B61-42CB9A9A657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3287C8-5582-432D-A824-78F9CD7F151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8915C8-9B91-435B-8930-40656518F91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6FEFB4-3E51-4BDA-8201-5E3C2F2DB4D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EDB260-D438-48C1-8F67-DEC73C2FF63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EB178B-3B46-4AFF-8FC0-FDCF41CDAD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3258D6-5334-415E-AD30-C8BDD4546C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0C37D9-8FB2-4EB5-A542-0D11418FB55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65E294-1CF2-4697-9D3C-FE6B680D81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82D38E-1BC1-4606-B73B-AB095FA8C9E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17564B-5548-4E1F-92E0-0EAE9FF3281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D6039-EDEC-4AE4-8C41-5838BD0552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AD1B0A-8488-48E9-8496-558756B3F8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DD8CB4-392B-4267-B5C3-C51AEC9D030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B5F1E8-90DC-4252-AE60-5C23E7AF415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6C0F98-CE30-4129-A7F0-32ECE5B9738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B76DD5-DD96-465B-998C-BA894E0EBE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D0093C-0A7C-4259-9007-866E9B62184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D842A6-BCDA-45D1-860E-F91AC8BE365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B594B9-6D2C-4373-BF48-2FB12FE9758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C62E19-5420-4FD6-AE56-5A9F1F3A4D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3A45A6-650E-432A-B043-D2001E01819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C511EC-F8D8-4DFB-BB18-4F7A9542CAD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5CDA2C-361B-453B-ADE9-12A426736BB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07F19C-6C91-4220-BE9C-731829D66EC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42C1FC-BC7D-4E83-9D8B-7FAECD764A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5587D9-65B4-4999-86CF-6C16B0B97D2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6AE3FB-2E6B-4A16-A6A9-5E2D00DBA06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0EE68C-293F-40E7-A08A-D2AF035274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7E074F-9C31-4312-94E5-8CA187126C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6ECAC6-08B3-4537-A272-738CB2DD344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F364B9-655B-4FA7-97E5-C8BEF9657A0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DE868E-7516-4400-BE84-CFEC0FD6350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4C67B5-54D0-4567-B2FC-416AE173D4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845285-8631-4502-B549-512B23485CC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402106-31AE-47D5-BB2C-C00BA286BE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793955-20FA-4A88-A573-D6BBCBD970F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E974C0-BFE1-4176-BFCC-59DC2E89DD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95D92A-8F96-4B1D-9A89-E62E6CCA0A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784A5C-377C-4684-9954-B58B41F7A7A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A4B32F-2F5B-441E-B7FA-24AFB96087D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DC642E-1174-4EC1-87FC-C636CB258F6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89BD1D-4909-46D0-A5D3-FCD9E0D5702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334475-BE81-42CB-8FF7-E61DFC0EFE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6D4E03-0BB2-4700-8557-9A1BDEDCC9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C188A4-F96D-4F90-A1BE-4CE2C667EA4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D63F78-CD75-4BB5-A7B4-5B5941C672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67C450-222D-4E27-B43B-EE0E6FEB7B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B54CFA-C517-4CFF-B56D-50B3DAF40A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67DB41-E673-487B-AE90-81544B98123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D5C30B-5487-411E-94C8-88A49DBC619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E03014-B399-4FB5-8D53-07EEBE451E1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76EECC-264F-43D7-8933-DD560354BAA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56C05B-E814-49FE-9FC8-9CF506FFBC0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C9BD6C-016D-4782-8DCA-AC398B8E6A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ADE45F-F62A-47A1-8222-407F7347D7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F2D989-E18E-44E1-B0A5-28C3127B904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B26632-579B-4453-BBDB-1C11A155F8C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144CBB-44B8-4D2D-97E0-347F62CDF44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27A2BC-A813-4448-BE15-325BB5FB57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CA07CF-3F87-4999-82DE-691596F7C1C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ADD508-54B7-433D-8ACA-C1B24B459EE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7A7628-F776-4092-BC04-C7571678922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3BABA5-E796-4957-8939-C7639356354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8B9DAD-3106-4962-A6A1-2BFA897BB4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9C3B5C-AF5C-40DE-886D-0B498CCD94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39E12A-813C-46F3-BF31-2C675EAF647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FC9AB2-BCCE-44DA-BA92-E529F2170B1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43A34-2078-49D5-B421-EC32F6C9105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3D5A07-0DC0-4958-8BC2-95EF4398A73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5FC0B1-AC0E-4BBE-94BF-8460848FEC7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A4C802-437E-4465-86D4-601FBE420A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CEEDB6-E1BB-4D85-B6B0-6ECD132DEA6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D49838-33CB-4713-AE1A-D759E27CD82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0FE896-2078-4F1F-A5DE-4840EB7772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34D48D-2EE9-4CFB-A205-29C27C9108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3D2B14-05BE-44B8-BB2F-68ABF690B1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908EA9-4F61-4ED6-AC49-7A3F782740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B7EF97-8ACC-450F-8C0C-D83B5FC9481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97F76B-897C-44CE-B7A3-7BC8A0BF1DF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CF0768-854C-49EA-B043-975EF033DB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674415-4737-463F-8067-938983AE3CD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D81E6-B1B4-4B7D-979D-492905EB83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575E59-2F57-41DD-91E8-DECC0C42E68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B4E091-707B-44DD-9AE2-07081FBEFFA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EB216D-DCEE-47E4-802C-B9F7BD64071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C6551F-B8FC-43AD-8DB8-0B4B18F7901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2CD1C8-9A59-429B-9D05-72186BB27A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91B335-86FF-4BB6-8BED-65A3685078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1E77EF-7424-4329-BE94-A17E00A70E4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A63CA9-2F8D-45E5-B83D-B203768AEB2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2A01B6-71E7-487A-BC76-B953E77F835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F8A8FA-D426-46CD-BF9E-D696D5859A9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87E59B-549E-47CE-9651-C30D907AACA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445078-7C4B-4D6D-A0B4-2734E5EBA6D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4F6D53-1B80-4558-B196-B8DA5C13AC6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5908A9-0382-4B10-9F50-19A733F529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12EF55-3C2A-47E3-BAD1-639BCAC7784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39E7BC-EB84-4523-8B54-97D700DD662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4AAB2C-CC9D-46BC-A0B9-790DBA2A20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FF4468-FED9-4971-A1A8-91E0C081EBC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124F06-E655-47D4-9AB1-6FD9AB9C79B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4AEE8F-4729-48C2-AF76-FFBB071D3B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84F097-B3E6-4301-AB92-1EFBA070903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7CA02E-8865-4380-B552-D4FF8CC65AF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176840-9F0A-40B8-BC77-1C5456C8AE1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F8E8C-D1AE-4958-BC9A-4C628294380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31713D-E4A4-4642-AE3E-6273D1BFC4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DD975F-19F9-420C-8AC1-4A9D7BC7AC0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B817D4-0330-4470-8A63-9BA1CC40314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36775A-A7D4-477E-A70E-3557D8F1EA0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CA9E98-EA2F-4E8E-96FA-3BB8B0AFA75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F11E83-65A0-42F8-9506-A0EB46E25E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6F1E01-8EBF-4227-90ED-5BD0FFB8F09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3D3894-D66D-4803-8958-65295C8CDA4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638C58-3DB7-444F-A260-9C08A1D8CD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2F5495-987D-4B24-AC9D-90AF6A44819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B28C50-542D-4514-B305-0FA38D7E6B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0B0829-EF20-43CB-B97B-7FFB8434665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58BEB7-0037-4746-8083-A54790D2AE5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9DBDC1-7B88-4873-B479-5933130B2EA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66E851-FB52-491D-9763-05D193478E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B96A9C-CE5A-47F0-87B3-4AC19AE778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0071D9-E74B-43B5-ABAE-2F1FD8FAF0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95E621-8D98-4205-AC4B-F0AFC8DA8CC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91FA40-0727-48CE-ACAA-E867F9C648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F8028E-E9B7-4861-8CC8-4396C9B5FD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277C0F-DFF3-45F2-B33F-19F1CC23232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FDD708-FD7B-4FAE-AA6D-DB68FFAB87E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0F0BD6-A9FF-4E12-AC10-0065EE364C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8794D8-131D-4190-8C75-CA8C3F53633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DA8720-84FC-4201-8A39-FA67C0E612F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F66A0C-1A8C-48F5-936D-391FF8360C9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059125-97A3-434D-9D1F-6EA449D0862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B25323-49C8-4C9D-8170-C21AF315C25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24937C-F64C-4A90-87CF-4433A560203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C1C09B-EC12-4139-BE7B-3F9F92E5B7C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BF9E5A-80CE-4C75-9C9A-CC130C4C3B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441A80-CDA0-49F0-B46C-97389583F7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FCCBD8-CACC-4D24-A993-6EC1910C7F5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EE9833-6BE7-4B54-8288-BC2D4C4FDD3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2E0151-B5F4-4EF7-8C87-34B487A53B9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22033-8490-4C83-AE6B-56EA6B13530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3C104C-9C5D-43DB-98BE-2B4D317A229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594EC-6809-47E0-B4F7-768345494C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76F457-620C-48D9-928F-D5E12A0365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C6C9E9-1C27-4650-84D3-C9B3A88D07F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39CF56-DC23-4062-8301-5803C395F9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D17DBA-CCF8-42F5-9DA4-5DB98BCC764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301943-DB9F-4365-A726-2C6A4D63E99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FF0253-CE2B-4A21-BCEC-EC6A1AA810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D9EC43-9B52-4B59-B6B3-BE6EB45777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8850B9-66AF-4BEF-BBDF-B72DCE00810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03E3D8-139E-4EEA-B441-4DB413E5817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773025-EBFB-4E14-9728-7181BD84DE9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3D8C6D-7808-43C9-BE91-3FFD5EC6FAE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ED8734-8229-44A6-8887-BE25CF611AE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D2BA85-9EA0-4377-B989-838B6A6E4A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6690C3-17AE-4DA9-BADD-74A701445D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AC7679-73FA-40EF-B7D2-9A8200C18FE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84E4D4-5698-440E-B41F-7D719D20AE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6E0710-AB6C-487D-9A11-A8F8230CC7A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06C73F-0998-46AE-9ED1-6A3DCAF050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E00A19-1A5E-459F-9E76-1A8CEE3D96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CDAC70-81B5-4005-8CF5-F511CC79A29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5DDB80-629A-4F11-9493-6D7F5EE410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0DC75B-FE8F-4601-80CA-16DEBA05CA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10BCE3-6F28-491E-B886-E4A9D9ED1F2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32E223-179A-4D08-8CD2-92D3711C595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F853DF-69A3-4EBF-9105-CD8085E86C7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9D7CB2-CF1C-4A09-9D71-6B637A57FC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45541C-E8CA-4E8E-BE1A-31569B566C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BA3721-3415-451C-95BC-2711CA6C1E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5FC013-8526-4904-8156-BE6B93F349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981CBE-9BA8-41F4-859E-7000663519C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B587AA-8EC1-4BCB-95E8-E47E5D754DC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852743-1913-47DE-A85C-6D18434DD5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5967BA-2F5D-4B8F-85C9-D198CF6E41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1D1A44-4188-494E-ADE1-C451C3B9AF1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186BC1-245B-4C83-8A87-EC5200B5112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3B764E-131A-4904-AABF-8D61F08C9A3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884F64-4E7F-40B4-9406-C9EF50859E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0EBE95-236B-40E7-9410-81E90223ECF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80EDB6-AD8C-435A-81EB-35CFE4381CD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0A0797-8DF7-4226-94FC-701C7065F9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D733CB-E8B8-442A-8E25-A1C2C29D0B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C8D5B6-366B-41E3-9B5E-051080D3B30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D11470-5C66-4C99-BBCF-C751D5A9D4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F3468-6D00-4750-B850-E10ADF226F2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04F153-90D4-42D5-8649-3BC597778A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1DDB17-DA07-4DDA-BF65-3CBFAC2BA37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BCE59E-EC3E-4501-AE6B-BECB0A591E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DD5A27-8EA9-462C-88B8-B98E2D3D11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265BF4-4CA4-4D9C-A566-0721CA70C0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F0E776-4B45-4D23-B4D4-A0D17B2BCDA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ABC8D0-6AF7-4B19-A3CA-A98BC90BDC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16D383-7CBE-4723-8D1F-5310B9B6C4C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DA58BF-FDEA-48B3-B8B4-7078D824FE3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BABFBD-E2D2-4AB5-ABA5-6766CF15351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180F25-E118-4A40-9D26-62BA6EC107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9CF299-A22B-4690-A8AD-E19E05E36F2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647456-79F1-4FB4-9257-680D37A3E7F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79C2D2-761B-47C1-8154-41218970EEC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497C29-DB39-4F9C-A4E7-70FE2007686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84C111-3D68-4098-BA7E-462CE179847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3FAD83-F566-410E-8601-C2CF51AF24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6AECA7-2D70-413B-A6E8-D33645EEDF8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973F2A-378F-4F18-AD85-ACF66184B77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A5EAD4-B67C-44B8-938C-EB3991AFAD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F6018B-AA88-47A4-9046-E4151D6A1DB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B495C3-F40F-44AA-BD3B-A5CB94596B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E8C982-D3C6-44BC-89F9-FF9566DD44F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27B699-3801-44AD-B0A1-03C1800D8B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1D2897-083B-46A7-8028-3ED99ABA692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416382-3D52-4472-9F6D-F4ED736BCE6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49FF7F-24FF-47DD-90BF-15A8D864BB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C482F9-AB28-4E6F-8181-AA556D5314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640C4D-B47A-4C78-AC3B-B97D20675F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ED0B8E-9560-42C6-BE45-54BEBF665A3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C2DB69-E8DB-47E9-91B1-1686C5DFFA8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E79C6B-3645-459A-BE3A-F7660D44E39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E412CC-5222-41E7-B4B7-036A649FDB3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DC95F-4B66-4D3F-829B-F354E9D992F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1BF629-398B-4E11-A847-58924C5164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9988AB-6BA1-4EAD-9ADC-715CEBD87A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E89A7-80CA-497C-98E4-0BF3C349328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D4F398-5BEA-4BC0-8954-9A2EC3BE329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D0D566-F7C7-4FEC-98C4-5853B174000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240094-394A-41EC-B4F1-E3A49DE8CE6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DFBD48-E731-4D5B-A1DA-51935323E2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E3C00D-FDBE-46EE-B523-DBC0ED0F12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6B72FD-5F3D-47EA-A94A-4C4A4E6B500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801804-6698-4AB4-960B-C944BB188A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60D0F9-9742-4FD9-9714-BE63F48CBF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29E47A-3908-407B-BDB0-45F419371AE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9EFD13-BD6D-4689-A3AE-BCAACA3D51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820749-E1CA-4DA5-B857-D7D0CB8D86E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84531-CF78-4A27-9230-56D4FDC455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87A89C-9253-4D13-8CD5-E397E50B597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D26190-01C6-48DD-A10A-A465265A510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CE26E-4D81-4CC7-886B-F421A1797C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176E42-707B-47A8-A03A-C2B4D3E432E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A9E24F-7F15-4B7B-AC3B-E8EF8BBB514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6C5603-9497-425C-A397-32C919015E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4AA8D2-D4B0-4198-A2BB-C9F361F69D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EBF24B-EFEC-44C9-AB17-C6C9CAF99A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33D29A-0FE1-4AE7-97DA-81F54481826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17ECEE-58A3-4B67-AF3C-915972045DA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349CD8-8025-4084-B77F-44E1E4005CB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353A68-695B-4485-B622-D5F8835081E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319002-75E6-40A9-9207-67AAEF61A05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5667ED-8411-4C5E-B19B-6339E295008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F2EF80-3751-4592-9B35-7273A9D4B1A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D3193D-9D4D-41E1-BD7F-02C3D2CC82F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CE10C8-E0AE-4064-9334-89A948A29D7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611783-D1D8-49B4-83EC-448B3066A62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4F9AF4-D71B-48B5-82D3-B8F9848868A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0AB131-B342-4364-8F12-03062FC369A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839867-56D3-464D-AF32-41747C25E5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D9E1CD-5C19-4BD2-BCC7-192A6CFCD33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89AE98-AC5A-4B7C-A9BC-2FC1EBCD26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990A83-AF3F-4A65-A0A8-49B4FBC48BB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F8B329-9061-4C90-85FD-6A45BDB367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AB9A6A-5348-49D5-9D42-8FDA0F118D5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923081-DFEB-4A3D-A1DA-7AD449AD4EC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D052E5-3874-4172-99C8-C775911B887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062D51-700E-4C73-99A9-866A8E3AB1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C644C6-22A9-4308-98F8-6B73CA7ADD9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5FDB4F-267C-4483-B617-23B9F6E3289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32ED41-0A03-4B65-A2D4-EB123F2B984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3D297A-D727-4CDD-997D-177E41105E8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74D991-7D27-44F2-9A58-223FA5BF469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D5EF1D-80AA-415F-9ED7-129ED4F7AD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2212EB-02C7-4626-8C59-758AE6D4836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06FC7D-A94C-42BC-9764-29D29BB4A9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3EB7A5-7AAA-46D2-8CA5-BDDEEA23B2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779C23-3FAF-4428-B532-EE41621EE8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B6AB9E-E03D-4485-BC0C-FB40C0FB9D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D8D235-E6A1-4C3E-BBE8-1D4D8EA8A6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13CCD4-2E21-4D48-B989-29E18F4C41B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323414-7357-41DA-9A6B-CFE3B940D3E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AD3FEE-F1A5-4978-81DC-B15700A8A1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B2AC6-7417-4877-847B-7A2F4F8875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00646D-E634-4173-8560-3D607DE8D6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F44454-7B30-4ED5-96FC-95DA706EAFC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9B028A-C44A-4663-AA85-4BFDD103B3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875F72-B97F-4E8D-94A6-B22D54AB25A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2982D7-BC9A-473A-A026-E7DFD418FB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1187F9-8F49-4FC5-A6FE-1256A8150AA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623663-A357-4AD7-9AC7-064C33A1CAD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F46941-10BB-4A8B-BE08-9E0B70DC87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8BF99B-4863-416A-828A-D357C3DA8FB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9DCDDF-80EC-4893-BDFD-F848ECAF0D9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7E39A6-6633-4DDA-8EDB-115922B754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DFE726-3257-4B6A-BEFA-7B914F5425E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343D50-18E5-43BD-924E-F9B21FD535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C8D2DB-E969-476C-81D2-8F35C9C6838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B81EB9-F599-43B1-9969-6FBA7DA7E9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458778-36E0-4542-BB22-8A2CB643CA8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B90750-F6AD-4256-A15B-2A502B7D5B1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240FF-5E86-4CB9-951E-4DE8F1C31B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DDB54E-36E4-4596-9854-470453374C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00BC6A-7455-495F-89C3-1E9FE84E025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4E45EB-3193-4B41-8942-4766E150E0B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7789E-8C31-4E80-AEC8-5C409D535F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DDC603-C478-4157-B0C2-96C240D9DC5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1BAAF7-2959-49D5-B84A-6E2A47075F0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A7A5EC-4DB1-4C45-8E84-AFD20BA4023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F0B857-5AAE-48CA-AA61-DCC666452D9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058F05-5982-4CB8-9044-670078DB76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D99C83-6F7F-418C-B6CE-5335EC5442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4AD84-DFD6-4091-BB53-F69197B2FD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6A050A-C8AF-4733-82EE-FBEF6A7CA45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672F8C-80D6-49BA-AA9C-38999E0BCE5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EDA014-7AE2-4A25-87B7-836B55353A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06ABAD-D442-4444-8F4A-1B61C35B846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EA9F33-315D-484A-A3CD-6E142FCFF3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9E08B1-81D3-4138-8154-3C7049509E4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DCCDC-6E4E-4FC8-A111-7D3B7BC17C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9689C0-45A6-4A15-9431-BFF01DB2DF0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173903-CF1B-4F88-946C-F6F4F9D9543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A041D1-85A4-4A76-80B3-29C1611614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114764-B398-41A3-97EE-7EB939448F2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2322D1-97C5-4E59-870F-5B371B08AE2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A36E50-2273-4AAE-90E3-323603E493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005BED-797F-4211-ADD4-962CFD2F621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513355-8A1D-4F4D-A436-63B593F6D9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DF355C-0FB7-46C8-A67B-BA55949D54F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CA071C-DB46-4B0B-85B4-8C648188600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9F4C0B-F133-449D-AD87-6AB9FF7DA8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42030A-03F8-4F76-B438-EF6402C7275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9E584A-E43E-4609-9664-BFD5F1DC615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BEEC7D-95AA-47A7-9BDA-1E7647A81ED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07C333-84A9-474F-8B1F-ECA2894A2FC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C6E18F-4A63-4FF9-92FC-4D1EC6923FC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38FDE-4C1B-497B-B108-5EA37FBF0D6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CFFDB2-54E3-48AA-967B-2490E736903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BAF26C-DB2B-4525-858A-075CC9F7A5D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14BC2E-949E-43A7-A896-07102A86A9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DD3A5C-6C0D-4F8D-B8AC-4BE534D77D1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01AAAB-F445-423C-969D-7F4D34398D4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58F927-E40A-499E-B52A-DB78C54628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1E8224-43DD-4AD3-86EB-3B76DF1E27D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0250D1-C708-472F-B452-30A8E11CCF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F02C42-5BCE-48CF-8F40-B3F2362F6A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C431F3-BF59-48A7-B2F5-F31DB77CBA8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AD80ED-73F1-473C-AB09-221E87FA33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C451F1-3C39-4403-B57E-7DFA9256BFF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CC596-DAAC-4C8A-9F0E-5B0A134282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CB8CBB-237B-4F5E-B549-2C28FCBEDA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B84A0F-4B69-49E4-A9EF-57279C6529D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3E3828-AA18-48FE-85C7-64ED8CC913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5C4F8E-E9A1-4621-BEAD-79821DB6FE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69BCF4-29F6-4A50-8590-849C56EFAEC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F39815-659E-470F-8D26-50F61656BE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EF8D9A-0150-41F5-B0CB-2B047DACBF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D32D9A-EE6C-4922-9400-F93D52A3AA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4B4D4A-B906-4DEF-AF32-652C239632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0CBFA3-9DC7-4A7C-B248-2B5349EBEF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823AD5-DB91-4566-955C-C0C3E99AB6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12FEBE-62DD-4734-8AB8-668310949D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2A3709-1499-4716-8F66-D0D0D188996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41B58B-203D-4214-A673-B13CFE7E6A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666671-9326-4537-B918-245FF8A7ED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BDB9BE-F9B9-4D1B-8C93-AE710351B9C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D7108D-60BE-4FAA-81ED-47F4615B1F7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14B179-6152-4D10-AC51-E14BEBCEB7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1DE16-84FF-4B31-B011-66278ECE9B2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5520B8-396B-427A-BA89-F36DE5B8B6E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6B5EC2-AB40-44CF-BFA9-3EF84A05675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F5838B-AE80-4CFA-9822-1DF6CBF497E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61B462-89B6-4A20-87AD-55B2DDBFD2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7FC179-7BE9-425F-9D9E-AEE333A4F8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C4725A-9086-4B4C-866C-972BE449DB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CC054F-36EB-47C9-8477-4F5721D4B1F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67EEAB-7ABF-4720-8381-983941FD8A4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EDDF9A-3609-4FA1-A15E-0F71B947154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F49441-955B-41F7-84FD-B73CD1BDE83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E84411-19D4-49BD-8DE2-FAA7BFEFA0C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FEEBA3-29D7-4992-AA5D-3D0DB2AB69B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615BA2-71AA-4BD7-B893-CD55556B40A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6C2D93-AECD-4CEC-9FF9-BEBE9E1DAC4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8FF6FA-955B-4A54-BAD7-5B8C35EC2F1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5F2A3E-AD5B-42CF-8435-438439BF2D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DFDF6D-6E3C-4858-9A1F-91178B2EDFE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7189C4-B0FF-4575-9D60-D116521F05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A0A822-A53F-4FC1-ACEE-0ED941187C5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0C02C2-89B7-4B80-9E51-241FA631728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8C2BF6-0888-48A7-835E-63921456422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DF1BC7-564D-4763-A5E5-838E7308E7A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CB3B4C-DD1B-4B56-A57E-C86867BA71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3B4CAC-4019-4C49-AECF-2B79A2DEA0D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2A99C5-1D82-488C-A561-08D60301637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E4DAF8-8B3C-49D1-91CF-0DDF82202D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C3AACD-7C1A-425B-88A0-12435BA9CE1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9880A6-BE3D-4BD0-ABCA-A52062BB41A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1B436B-2DAD-4DEC-ADCD-CDCAFA6E41B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FB17C8-E387-49F4-8363-B06EA3D80E4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2A70EA-D290-41AB-8EB7-566AFF30037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5BBCF-5E0D-4AFA-A099-1CFA22D23E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713B69-0573-45BD-8B32-B05E32905C7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6567E0-B967-4054-9B63-98D6C84EDB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CB4895-CEDA-42E8-8FB9-85BD9DDC005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116EE2-98AC-4E52-89D3-C8B4A96006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E2A48E-EE0B-4A96-BB45-4A4E5CCF48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845EF1-3A82-423B-8306-B931558709E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5A43BC-A8DB-4828-8DA8-08A973A3C89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65C60B-47EF-45F1-97BC-83593D27A1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EFAEC9-5EB7-465E-9936-D4FD9D009C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31F54B-DC03-40F8-966A-3BA95FFBCEC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44013F-7EB9-410D-BEA6-0633A56CDC7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977233-3DF9-47C9-B0F9-FF7F3F1DCDC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F5D3DB-6675-4B98-A43C-DBC43D4AB47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F3B100-69C7-46AE-B1EB-B3B4B67DDE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3CE94D-8172-424C-AE8F-9CA7CB86F7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0D1C68-A6B3-4D31-A6E0-4CCCAE8AFFE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19AC03-9EEE-4BD8-9CEB-A56BF6B247D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1CEA14-98BA-4C42-9EF2-3E240E339CF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07200A-46B2-40B3-9B26-8C04C4375ED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17CDA9-983E-45D5-8B22-7A71B65860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1895D9-DAA2-4CE1-9264-CBB5065C7CB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3A99A7-56B5-4526-949B-46E8D10DB48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9D4DCA-92D4-4364-88BC-BDF521C9B3C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B91364-ABD7-4E34-8E1F-6E2A1BBA233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196C3D-5D3C-4FE1-B91E-E1D4D154666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D07A39-137D-4BD3-BCA3-3FD8A113665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0AEAD1-F0FB-4787-A862-80B5F2960A3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02AAC4-4E3E-4516-B867-9CBB899BFBB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294EE1-9CC9-4A78-AD32-B7D66BD4F2B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4F03C5-DEC1-4330-86FA-AF26CDF45B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B54F33-F857-4AA1-8CFA-AB26C2E13B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D9070F-549E-476D-B92D-D9CEF410440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A35969-B233-46BB-8B70-B6D8B129F2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1B8AF0-B2FE-4A5F-BE85-2BDF8A677BF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E1EF08-CA69-4E94-8FE7-DC4CB53832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27E182-52C4-4DE0-B26C-A9CB04F06C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4FB18B-346D-4BD7-8509-27C6224653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F1D0AB-80A5-4C10-A8ED-1660ACC96BA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5FBFF2-AB5E-4778-920B-3505BC1DE2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4E5ACA-A785-420C-99EC-E6239400387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007003-9FB3-4AF9-A53D-3090E540014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3094A1-D69C-4ADB-9E49-24B82A3DB71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05734E-8914-4301-B284-E5CA7F1DFBE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11B41-B87A-488D-91D0-0462098557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C7BA4C-DE14-437C-A573-57C6FD848ED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111DAD-6F7C-449E-ACBD-7956BFFAE2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E83D4B-A576-4A94-B2BB-FBC337A080E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22BB62-A39A-4A3D-AFDA-48C2C115AB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180687</xdr:colOff>
      <xdr:row>0</xdr:row>
      <xdr:rowOff>249670</xdr:rowOff>
    </xdr:from>
    <xdr:ext cx="837911" cy="792000"/>
    <xdr:pic>
      <xdr:nvPicPr>
        <xdr:cNvPr id="1409" name="Imagen 37">
          <a:extLst>
            <a:ext uri="{FF2B5EF4-FFF2-40B4-BE49-F238E27FC236}">
              <a16:creationId xmlns:a16="http://schemas.microsoft.com/office/drawing/2014/main" id="{202A003C-8F1A-4BF9-ABF0-B8A30B642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3487" y="249670"/>
          <a:ext cx="837911" cy="792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9EB43E-461A-45D2-AE3D-4C4677B115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6B16E2-F329-420A-81B3-93184E43C5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22C272-B945-477C-A806-AE884B5049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27E2C5-7484-455E-81C0-59D04B00CD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519FF6-78E7-422C-85A6-B2CF36497D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A36DF5-9BAB-466F-940B-AB84017D71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0FFF20-2AEB-4CF9-8B45-D70E767A58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C83C8B-5584-4A0E-BA30-3FB950DC56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C0029D-E1E2-40A9-B558-1F4F5C5FC2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A1DC23-32AC-4FF1-92EE-4BFF270DBF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FB6FC7-09B2-468A-8B9B-037FC44F7D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06CB0C-46CC-47CE-95F1-6D115F9690C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73894F-2CE5-452B-B05E-DCFDD4818C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CADAD6-E1B3-4E0F-97E8-03ECDC5910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7ADE46-A00B-4D6A-8E22-F1C6F16265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8F302E-6861-437B-AC00-17EE89B132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809A3C-D782-4882-8D94-771156B10C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C41F2C-5080-4E5F-A3A2-8D1B2B563C1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C898EC-7EC3-44A8-91E2-39EAC914DB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01B77C-050E-4D8C-9467-620F4E0015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E29E38-1311-4F75-B160-9C22944F3B3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DA564E-A2BA-49CE-93B4-D1C0DEBA3A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CDC756-EBF4-485E-81F4-AF43C45B96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16E6F-61AC-4039-A39B-C50FC03700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7BBE1C-6E52-46D4-B9DC-C8A5B9182D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2482D9-E4A0-47FA-AD7A-43530ACE69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09922B-94FA-4780-97D6-8C9BF94C12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C8F473-0A55-4C44-94BA-09F16F934D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6FF0CA-C033-41B1-BB43-513D75E59E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1F9429-F523-4591-AC34-4D1160D1915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97FD78-9F9D-46D5-86A9-69CB8DA9DE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9D88F4-11BE-4856-9809-8957BCE63A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354434-5B07-4ABC-B922-01B5E538818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184603-AB1C-48AC-818D-0E3DFB5CD2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3CF27B-13D1-404D-AA68-0E5FBAC9E26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DD35B4-0BEA-4F58-8D47-9EB420E2FE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29129A-6534-409F-937F-4B5AF779C2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7B7AD5-E4CD-465E-B93C-E18E16930B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7C236D-D4F6-45EA-9B19-E3E9B6566F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58EC1D-7E4C-4FAA-8481-DA3A8A0971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1DE961-1BAF-47A0-98CA-CDD32F7DEF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474B9C-8D07-4F6D-B2A1-83859BB0CE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A62973-F589-4591-849E-58D5FA9014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902078-85A9-4E5E-88DE-C0C92B7D85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3A1A37-B0AE-4E2D-850A-E8CE62457D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336300-6FEE-4D7D-9CEC-F671AD2705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FEB4EC-061F-4D38-8D27-68E618E14A6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1FD05C-8A38-442E-96FD-8DFFEE406C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F3CAA7-C609-46C9-A428-486E2CE82D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31048A-AA78-4D22-BC61-A7EC490DFAA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1AC3FA-EEC5-447E-BE82-18F465C6B0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56669-E54E-46F0-AD74-8E46B1E619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6DFD9B-3915-429F-99D2-B03A685E2A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19B960-2903-441B-8366-471552022B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FC652-1954-44AC-AEFA-A2BE3B23B1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54DD66-6367-4CD8-A4F0-BA79233D97E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9E9DD7-61F4-480F-A5AE-9944A4107A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966719-3B46-4A10-8D3D-AE5DCE27DD8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CFB9B5-59EB-444C-90E0-9FE82063FB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D98CEE-A341-4346-B518-49F6203680A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FAACA7-97E0-44B0-9811-8EF7AC9DFC5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F25AD9-3DBA-4F9A-9B57-A057460252B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7A3A98-ED10-4BA6-AD98-CC9A0CF2AA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BECAB6-5C06-45B5-8AD4-304B621463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84864E-CE07-48F2-8407-4D769140B8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8C8803-D73F-4293-BA94-81B84D373B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D420A3-D524-4F3C-8168-30EEFAFB98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F22DFA-E1B3-45F4-9112-4AEC28FD14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43CCFE-FF26-4CED-A31D-A0C6FBE03B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D0710B-1186-430A-8A93-D4DA04D7FA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4703F9-5FAC-4C91-A59D-A2052B1DB9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453AAF-9DEB-44DE-AE9D-91E49A74E9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A7B89A-0791-4B64-B684-39CBE03872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1500C6-A3FA-4149-AA1B-31DCC8DE98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C602B0-A279-4567-BDAC-7F6856DE4A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5F65B6-4E0F-4B22-9F53-3A8050DDC5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7CD309-D432-4A17-A7CC-2FB5F3EFA6F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E2CAE2-2DCD-43AC-8AE3-202EF79A45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EE395B-7AF7-44D0-BBE2-7B1958B9E1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DC565F-4CDB-4299-9993-6A3A777804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59CB14-EFB5-4B67-A7EA-8D23C47EEDE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6130EF-28A5-4335-A533-54A9A288E5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D1C4C7-9F37-4AFF-B4A8-D9E124D664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A82B13-3B14-4E04-93C4-DD3150E21B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8835ED-1741-470C-B039-5F0C9C84EE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D0159-B087-4BA4-81F9-452D529AE7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B4EB49-42E5-426A-AAFA-260244A67A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350D86-E34B-497D-A015-9F5996B24F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113529-7A46-42EA-AA8E-8FBE88DB81E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C7D0D7-F42C-4C8A-AE8F-22F3CDC1EB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4D820E-2679-4E7B-9241-F8C5C80D0D3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6FB995-37CE-4515-9085-48EE0B8620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F9C077-AE47-4A7C-B2ED-F0A6DDCEAF8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4CCA38-F56A-4CAC-8275-9CFD667B2F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B5E4BD-D7C6-4040-A4A3-6632D0D722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AB20A0-0F76-4A2A-8E48-EBFDFFFEB6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E15FA5-BDF0-41A0-BDC1-A7E119716F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13FE33-1355-4AD5-A0B9-91BA7F8B88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EB6042-0EEA-4CE9-8030-F29C4F81E6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DD0C7F-5A68-4947-9BE4-CF5EFA2E1E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A41B63-7FEE-46FC-9C4F-33A696E2DA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E56E1B-3798-4CE4-BCAB-088612FA74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58456-A1E7-4C7F-B8C1-6CC05E5894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F7A783-1A2F-4844-B52A-12337874F21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228152-B800-49C7-9DD6-8B6E8D2D5F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6186AE-AF1A-4675-98E9-6AFD80D60E1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DC8532-126D-4BFB-AB25-281D39FDAA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9A6D77-81E0-43C9-AFE7-46B52F2D35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609EAE-58EB-4480-BCC7-87AACE2139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DC92D1-B096-4854-B1A4-F742DA1BDF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E50F94-4C78-487E-9A27-B1D3D7E66B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BB55CE-08D3-4038-BB24-B86D586096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7D5CEF-7DBC-4A49-80D7-3087890939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D5A3FA-4790-4DC2-8342-4FF64382DB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D5E55-5918-4314-8B48-CB7948545A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EA382A-1AD8-4988-B2FA-4B00DF40B4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AB6D5D-0077-4729-8146-073EDBBE33C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2E9BAD-5C30-4C9A-8748-8D99CF7173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6AFF5B-D5C8-4BA8-9EAE-96BE13418D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C00AD1-6D51-4143-8C23-0434F2ACD8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92C9E9-9B06-4F45-B58D-8A888F6FBE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831885-8559-41F3-9E76-F4458DBC1D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5C5BE8-19CE-470B-80E8-3D5A865D18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6B18A-E929-4920-BF4F-B357788207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20872D-4C4A-4BA3-8BF5-051DB356ED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B9DA7C-D27E-417A-9B2E-9CA93F9FDB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C58588-B849-4E15-B579-D2C0CA665E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2830D0-8AAC-4AB8-86CB-285592B6366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0B3E3B-647B-43EC-98E7-217417A127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62BCED-3849-4413-8D51-C82E37C34D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7B21AA-1BE5-42BA-902E-9BCC390E50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97B387-60D1-465E-B67B-7030655C7A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D20552-4592-45C3-A3FE-CB8D92B415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3D61AB-A8FF-4C6A-B61D-2C02DC74F4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9EF55A-5817-46C1-BF88-D2459A0A2B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A5F0C9-B0EB-4FD1-A47F-150791EDF3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A1AADB-17D0-44BA-9A8A-F2C6274539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9333E7-60F3-4EA9-884E-85EB8F44EA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31EE0-7903-4748-B42C-6C8644E874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B0EAC3-A637-41CD-B0A1-A172370A3B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C77450-357E-4DEC-BAFD-D555246A02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C3B665-B927-47FA-A2FE-47992DBD54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BDE4F7-B32C-4698-95EB-98965FD36A6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323F61-D976-4EE9-A815-3B3872204C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AE1D6E-7E68-4BF5-B0D1-3EE981CFF5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88892B-07BF-485C-A9A9-E03E3BDA84A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989B77-9745-441D-AAEE-05309E680F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426C0D-5BAF-44D6-B2C7-E23F3054EC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3134F4-1DF6-4462-A12F-7DAC24DF82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99C2DB-4003-4095-B855-C00ABA92A98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99B98C-12D5-4F69-9636-BC2453C63E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70CA93-2036-4E45-BFD1-E8185F8925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31DFB2-70A1-4AA5-9226-F74CCA334D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B3960D-9FB2-42AC-87FC-CD42A7AFC3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1D2A84-AE0C-4E68-A0BC-9182A6147F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382827-0988-4B76-B1FA-84B7FABD43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8642E1-A42F-425B-A559-BABD0A1ABC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5785EA-18AD-4DE4-92EE-B437369720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9BBBBA-6D9D-4F6E-9AA7-F78CC48183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109308-07C4-4BE5-BF8E-2467594457F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A92589-EB3F-47BD-B6A1-36C4AEF207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561823-C28A-4030-B570-524297DEED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059182-1D67-4F6B-801D-31CF743AB29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B8D4DB-A442-48CC-AAFB-4955B8BFD2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C6E6B0-8637-429D-A273-7169E68D89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81D3B6-47D1-458C-A7EB-8CE7E4AE12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3686A-C543-47B5-8C53-63DC36D6E8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2EC83-B7B1-455F-AD4F-B77247A2F8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4F7906-2BEC-43F9-9F09-1496BFA0AB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9E92A3-1DD6-4B5E-9AC4-8CF8970454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3F1BF8-DD1E-4897-8A84-58665231F63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769284-97ED-4BD0-999A-391BC7C7AE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367925-4D77-4AC6-AB0B-897F5198516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32636F-6422-46AA-98C0-BDC5EA256D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E6FFAE-BCDF-440F-BF32-3FFCCFBC330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602348-DB5D-4767-B6EB-65EA4C8517C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F43B5D-10C3-42D5-A297-B8DE0407844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71CBB7-F991-41B3-9E88-55E2F3510A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1426C5-5039-4933-909F-DF8EB226666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BD6989-8C5B-43C3-89EF-E44FD2C89A9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938396-F407-4CEC-BA05-54B8BAC6AA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97FF78-0698-4468-AB2F-957CA7B510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A09700-32CD-4C9B-AA20-E8EC53E822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B6101F-55E0-4C9F-993C-A91ED5EEF6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72B758-F41A-40F5-9597-6871E459B3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46621C-0358-4A6F-B032-BE9739F9D3F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9EBFDC-1D7F-4914-906E-4FC677AFD8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C8CC6F-8DB0-4C1A-80AC-B4E7F205E0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E46898-C12D-4B61-9CE8-9313EFE6E7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5BE0D0-A383-4106-9E1E-280BCF8B6F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2F0E6F-CCB4-42B7-B3D4-60FC365ED1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E69D76-D131-40CA-8EB8-6551F34A86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4096E3-0EA0-4A4E-AC33-C43A93C9FD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673D66-A820-4D47-9E81-63FC94E3DA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F6A5B7-E656-48A7-AC2A-15200A7622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524CE1-184E-46A8-BB0F-F9C333869F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140F60-F29D-440F-B645-B211EC544E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4EB7C3-E82A-4A5B-B681-B9AFB7C0B0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9313FA-C428-4A91-9C84-0F7116A3EF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DB5396-55EE-45DA-A2CC-268B269133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BDA5F0-FDAC-4D2C-9D4B-4C5BFD865E2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8D28DA-6CCA-43C8-B8C3-C13B37A1A8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654C9D-5090-4A3D-8A32-0B4E291DB7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223135-0E4D-475D-85D8-D725012A2A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79C03F-23E7-4A8E-B407-D9CDBDA0A27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02676F-2519-41E8-9698-9B23187285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88E496-1E22-4E36-8838-AA7AEBAFCB8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8507D0-BE58-40DE-8350-E96F66BFDA9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12997A-CA14-4AC7-A5A4-D76BD7E96E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E3DC07-2487-4E60-9024-3871BB24C9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9E7398-C56E-486B-8C29-D1D0366E7D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4EB4C3-0A51-4F3D-AC94-2795160727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2F2E6-20B0-46F8-9796-E5CCC20D3C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E470DC-A49B-48E2-BB4B-D103AC6870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1B2A35-E31A-419A-BA76-993C6278756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355903-52DC-4A79-9CBA-0D092FF173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F36268-096C-49C9-BC77-34DEBD5A88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AC7A7C-1664-4022-8C8E-3A0D3BE657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795E8E-D9E5-4F1A-A16A-37DF156F91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38FC2-64F5-4B68-9ADF-D9523F9C803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BB8C49-FD92-42CF-B522-69949E9078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E55A73-5852-4694-9C81-A65DE6ABD5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0EDEE1-8081-4BF7-97ED-BC3632E482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9A9AB2-FE89-4197-B82E-1A0991CD73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2A702A-A2BF-4B02-A8E5-06833A6D16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75E8B7-3E30-48AE-BD23-99E6B013EBB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C88443-C52D-4098-AC5A-73EE403D11D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F86DDB-297D-4F5D-BA13-83FE272C30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950344-579C-43A3-B03A-90A7D142D9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4B3ABD-194F-41A8-AF2F-AD5F56229A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C864A6-96A7-4652-84CE-A9C7280D30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C3E1AE-5A13-49ED-A1D4-CCB869D48E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107881-7A15-4911-A328-FE629C9F886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6A8434-7BFC-4C16-8A36-B9347942C8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2F3E8C-637F-4F60-A44F-496D9E254B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18A58D-8366-48CD-8238-2FA61BEC42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249996-2A95-4C61-A2CA-8D18CCFFCC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3B68A7-3D97-4DD9-AC09-A01508E255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D0CEF-8FA2-425B-82A1-5F140B783F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523791-10BF-4896-8F18-6883C27145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B922E7-D19F-4D1B-9622-6B0B604EA4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24B9A3-D507-4782-8665-AC6FEFEC10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555F2B-2A00-4298-84D2-57F01D29FBB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4004DC-28DD-4CFC-B17C-05E706B8ED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8A2EFC-3D30-4508-9024-AE902FE4FB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AB8C3B-692F-460E-9AE6-5794ACA06D2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7359F2-00B8-4AA7-B788-565A903603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6BF555-1F60-4D45-8E90-2EE5DBE017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F03CBD-8BBD-4657-B1DD-19445A89B3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8DA5E2-C011-44E9-936C-408F9257C1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B75EE4-056A-4124-8A22-848C2120B6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CF4E4D-AB1C-4F04-AF9E-3620D4C78A9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F06FAA-19EE-416C-9DA1-347BAADE34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93530F-A9E1-4DA6-AAEC-3D7E1ADB6F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692BD1-E841-49E6-B10B-9C8B14CFF0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55616F-85F3-451B-8180-4C96B928D9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BC93E4-3D41-4981-B446-24A9F5B91FE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5AD59-1972-4D07-B2DD-E758FF4C7D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4C0B01-9CCD-4A02-A038-7839E70127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D575E8-2EEB-4EFA-93F1-5433E5AF28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16C82-112F-4C45-A5B6-AD95AF0743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9B71B4-0BAF-4852-97C0-247F20A0A0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A8B763-21F8-4835-B30D-26307A7714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18D77A-05FC-49B0-8C0E-9899464374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843468-35DA-4782-9ADD-ADA2853C9D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402D4A-4E42-49F7-A04F-97CF0DD10B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79CA62-E179-451E-9E36-3CC2E15198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062D7C-CF70-413F-8495-DA5CB0A094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1C2DB-9A56-4CAC-8B1D-D51C96FFE9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C0545-D950-468A-AAC5-DDD6D7130E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E1757B-30DA-4D39-A6B0-A1DB3833AF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0D6AFC-6163-40A6-AD59-06CFB805BF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B457E9-FF3A-4975-A89B-74E3E12A6F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1400CC-73FD-4C7C-AAD3-356A8645CC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07C838-3CF5-44D4-BF7D-8499AD2895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574469-49B1-4E5D-B79F-A7BC26FBCA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63F783-54ED-4FEE-993B-D43D78B394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D26F67-5538-4F75-AC5D-BA14FC9722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29CF3B-A856-463F-9347-21B6635BAA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FF6F4B-3E8B-4353-B10D-3578B7CCD2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BD22F1-D926-4692-A1E0-773628C9A3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4592D9-8170-446A-98FF-2988A4BDCB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1EC5C9-A792-47BE-A5A0-BAA94DD6544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BA64E6-A78F-4959-8415-50B3B2B404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B1B29F-D5B2-464E-BA66-D786654EB2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289F64-E4A5-4946-B6F5-08554F6D05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EF7D36-7834-4128-BA0E-4D1D95B614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63424D-792D-4B83-807B-D1006719AA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257DA4-EBA2-4227-9D1E-556EF01301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E3A14A-0DF7-4252-B492-773A0364BD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B4431-512F-4BC5-BCB5-10ACC1AB9D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DCE5B-90EE-42A3-B704-771FEB61C3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AF7F3B-F817-445A-A0A2-2AE6BD442D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8E1D73-293D-4471-93E6-7B4F6EA193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F3F472-B551-4A43-91D6-03F54C9DE7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D17EC8-2BA0-47C9-864F-A9BD7A996B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511EE5-FE62-4763-ABE8-B4B2ADDDA86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E65D35-2175-4D3F-AC4B-3B68C984D5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8252E1-3601-48D7-8A47-F2DDC89B43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607BF-1F33-4FDE-9C86-D9EAB5EB42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825C01-012F-4212-9495-6092908F1B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2AA498-DDA1-4FC6-A766-E18CDEE67A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1B1E5A-D783-4BEB-AE1F-10C3B2FF60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6C812E-4E03-4AC5-BFDE-F29E6C56B5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40910D-D327-4FEB-97F5-2F41DC42F7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0E5FBB-12BD-4B51-82F3-1A9B2ED47A6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6D03E5-BB65-47FC-A0F5-7FFFB99A3B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E2052-231C-4A7A-BECC-D1953ED384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F33650-A246-4405-A7B8-9DE1CCDC5E8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03EC10-CF7F-490A-ADEA-3160FE765B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31D0AE-A02C-4096-841E-0CD740631C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28701B-DC37-476B-B455-AC969235A5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522C0C-30B2-42EF-95DF-55B6FFE4AD1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C380A5-34B1-4A99-BB64-013B72E612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1FDBCF-8858-4FE8-8937-6DC3A618A86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9DCAD7-8CA2-4F2F-8C2F-07CEE45AF8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17221D-ABD6-4F07-B79B-20AC9BA29B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8BD166-9DC5-4E14-9568-DD479942B7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698E50-9A15-4919-B8F2-EDEAF2671A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AFC4DF-46BD-45B2-B577-5AF6B5C8E9B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0B6A0B-FC96-4611-ACC3-1FD7CCAD42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768C6A-2057-4CB4-B8EC-ED18F67A0F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B2552A-2598-4EFB-9C6B-82C2DAF04A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1F878-495E-453F-A799-2D3D5B54C0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AEC4C-84ED-4ECF-8EE9-0A86ED088D1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A5B335-FDED-42D1-BE67-6B2C9F898AD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0A5D48-0E59-4B5A-ADF8-997EBD6B4D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910ADF-B731-473C-BEB7-B78592CC3F3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306614-3B75-421B-9D1F-3440E7D146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6E75CA-4806-4BF2-858D-04DFE83242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5D4A18-8A9C-4BF3-84AB-74B25C3727F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6AD6FE-19ED-4B28-808A-8B5AAD1B75A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01690F-4528-4FC4-AC55-ECD1947D9D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DBC99-E335-4866-B36E-05A8210F8D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26DB5-F901-46A2-941B-8A5A10EE79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84EBA7-6904-4262-9270-D36128D22D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A8634C-1E29-4A24-AD73-BFFEA35F07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B203E-B9E9-437D-BB6A-B91D98DFC8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BE77FE-8DA8-4064-8713-D312A92F5B6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45AD96-444D-4735-865A-F67B06C644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022745-8022-4E2E-BC71-B4E3992E01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26D03D-406B-4541-B8CB-E83C7711DE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F3FD51-F9A1-407A-9523-4175C2F681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47D70C-9DBC-48FF-855B-9F81589CE64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412CA8-99A8-4304-9789-5046AD2A234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168DE-248C-4FAF-A69E-5AA7ACE0D34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EC3B4A-3F82-47DE-8849-B98741A2A6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D421CE-64BE-4442-9059-0E2885A761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07EB8B-D3E0-4A45-982A-2FD834274D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B32A02-8271-4DC2-AA46-06B2B1760A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73D9F7-DCDE-4D39-9049-8FD795367E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1162C-843C-4E73-A4BC-BE3F298E97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B601BB-73CB-4F75-9E81-7F5062EF88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1A168F-331D-4591-95D1-A719ACFE89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603929-6E6A-448A-B073-0B0657E557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F482D2-8806-454D-8C79-D95641D3BB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9B3DD2-0D8E-4530-B973-B682AAD5E6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49EC7D-8740-4C74-963B-DB39C854F2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96917-8D4C-4651-92CC-AA9B1488C7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5582B7-B441-4454-B0AD-D9B6B9D721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3779DC-F0CF-499A-B994-4C58687540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A2EF15-D11D-437A-B3A1-48C1C44FF3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010E8F-5D38-40B3-8B6D-0B7F2159ACB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577B48-6909-4209-8C01-7920C751D9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F97A6C-D160-42C5-B4A6-30912C104C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B66F44-1C30-4E35-B548-1CE6F27B15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DC62D3-560A-4932-B1F6-6580FE22AB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7F5F4-05F2-4A29-A09E-EBF3DC71073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804F75-394F-421C-BF4F-9B7CBB3510E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A72AE1-232E-479D-AEB4-0872F9DA9D4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B796D4-FB51-4BCA-9CDF-698DF0DC5E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01DDA5-14D3-4C6B-81FE-25556062F2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2EE09D-3447-463F-AEED-3BE0C92825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32D2A7-49E7-4228-9921-B6ACD19C28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A85C57-0A0B-46EF-B37C-BE4DC13334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6823A3-D753-4436-B051-53A12D8B93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9C77D1-1E0D-49F0-B4EB-6DD6943B58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58837F-7918-459A-9AA1-C707CDEC45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C9EAF5-57EC-47D0-A23B-6298A5CCD7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41FA80-032A-41E2-B059-0D07AA014F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17EB82-47D5-4A19-8C08-348B10E9E9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8AEEED-2BF4-4BAB-B312-E2BD1B091D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771B5F-9AD2-4DBD-A6A9-B976103F6F9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F33CDB-CA6B-4BF1-93B6-3BDB6F8918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81467E-BD05-4747-BBF2-92643D612A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3021FC-44EB-4A2F-A10F-9EEB921BEB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AECDB2-5D5E-45D7-8C72-D2A56A283A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0862A9-9570-4792-A39E-9AB090F1B1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776E37-1E2D-4318-8410-3897F095C4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1BB23B-11F7-4CBD-8369-A5B68904BA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9B8877-58EE-4314-8E7F-8C1E2F6703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8596DF-550E-4C6E-A7C4-046F30E7CE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7889CB-300F-40D1-999C-88634C8235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E548B-D3A5-45BC-92BB-62276C92CD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769D99-7650-40F6-9903-676ACACD1C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22B1A3-5843-47C5-B603-7FCE2B5017B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782513-B56B-46D3-B479-F33F5FD84A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DC8DF2-B08F-41D6-A1A0-FF67D4304E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031F67-C05B-403D-88DD-6535AA0274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DD94D3-DEF8-4080-97D0-A56C608CDC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6A5A62-7465-4C4F-AFA3-CFC6265E3B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2FA5F9-51BA-4066-AE3C-A8C6C7AFB4D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AEC819-713D-4354-AFFB-6A6263433B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6766C3-E83D-490C-AE18-F64778510A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3E828E-A4F3-4EF8-AF59-29B0C871D7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81D64-5C82-4174-8CAE-D67D70680C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82E8E9-4752-45A9-9AA8-658123B072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8424AB-883C-4E36-941B-ED7097D457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9C8E59-2DFD-4F33-AD79-5F9AD48EB0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9C3C37-B85F-4977-894E-1D1E86B67E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421398-39EA-47B0-9B49-638BB0AC13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A1A661-53B9-4FD8-98C2-63F77044572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23135F-BB6D-4D1A-945B-280A57692A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7C156A-9D69-49A8-AF6F-5A871A446D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1E4D82-60B8-43F6-994F-D903956268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6F7876-0141-48DE-AF89-82931A2A19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BE326D-4E9D-417E-9876-515A25CA66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F618AB-0ABD-4537-9C4C-2B1F54E613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D2357A-4D65-4D0F-BB9C-2E6FC7696B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5DC908-7203-4662-B64B-563295598F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5FC685-E60A-4175-8A4E-59ED0B4D2C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AFF10C-9E6E-463A-B1E7-55A29C2016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BED867-967B-4852-A2D4-43325C7B1E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F44A31-5CFB-4A45-9D23-323D134234D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21EBA1-2686-41BD-A8E4-BCE978D03CD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F02DD9-C367-4F70-9A20-FEC8CF143F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AA8E80-D062-40DE-A6F8-EE5AB030DE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A4D1C6-2C62-4C82-A6BB-593F03CE85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582111-D787-4F20-9D3A-B59911254F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171610-EBF7-41F9-8C17-3629C29016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E814CD-9F06-42A7-BD67-1604997DF6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E960D8-AEF9-4706-8A8D-9A6D464E88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E6AA43-EAC9-4215-B11A-D9EC53F056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76126-97D0-4E5D-966F-B0B11A7E0C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68FCDA-4A8E-4005-998F-474EF4B9B6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34C824-9F4D-473F-839A-59DBFDE90F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84DF3C-6826-4F1D-BC90-5D1B4BA7F3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329800-E599-4F19-AB2B-347658FD68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70E1D-27F6-4CC6-A4DB-42A0E5EBBA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C824A8-121B-44F3-8653-84D9DE7335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AAC559-235B-434A-B003-C5D373648F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9F4217-18A9-43CC-AAA2-81031F8B12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E5C0A9-2924-497C-B59F-A0943A9296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DD8D7C-FCEB-47BB-A9A3-CC69F109F48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3728AE-AEE0-42DE-8461-A8DE09CB8C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D29A75-35C0-49E7-8F35-B5CE081E39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B84082-64AE-4490-A6A3-BE82C0391A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084D4B-155D-48EB-8FE1-DD799C331BB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D25259-DBA1-45B1-B6C9-C96B0DDE47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547DCB-942B-4C35-BB04-51F569F764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D8C1F1-0AA5-4EEB-AF99-166FEA8348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CD41F5-EE29-4648-8B05-2D9A2A58836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DE6EC5-F86C-43B3-9E04-D4C0DC7B8E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380F05-5BE5-488A-929E-50B53F55F0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51C718-555D-4CF5-BD8F-65F0D2782A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265D25-C84A-4776-87B6-6123AEF751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825387-5BA8-40F6-A72E-8C286D9935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9286C3-551C-4DBD-9E1A-17700E0C244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BC555C-D5C4-4FDE-AAB6-095D0AA19B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8A38FE-5940-497D-81D0-1156EC43C6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8A645A-9BB6-4739-A00C-9FD9412542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B5FF9C-0AF9-4619-B84B-D96C594B868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796193-C47D-42F3-A440-D0C832DA41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CA7D90-B85C-4C6D-8A90-C11284ADFD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94610-559C-4DDE-8146-60160A8D69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749C6F-1B00-4004-80CC-3F1C3C00384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E8ADBF-6B7C-4F3C-916D-6BD2B67B89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8B4BF7-F021-4B00-84AD-2D3D08CF97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316412-895B-40E4-9DF1-AB46D7C10E6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768613-DBE8-4082-BD08-AED7AFD0AB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7F4D6A-48C8-4927-801F-37A5073522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FA8C58-46F4-49A9-AE90-919D1FA093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1BDD7A-25C4-44BE-8BAB-C19FD803A2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3FE3F4-00D9-4B80-AEF2-3408B46C26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58737F-B022-4825-8812-034D2B69B7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8AF5BD-E3FF-40AD-933F-4F3F09608D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DFFF42-F717-4776-9FF6-9A6E9042D4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CEE649-9CE8-4128-AC84-BB75AC8FE8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3E5F8D-41AE-47FB-8106-F8ABB9325F9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F642BE-C229-4620-8E46-C6441EB512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B710A2-6846-4033-B4CA-F4138D9529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25A149-EBFF-4F1F-AD84-2D37AC37EF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D8365A-F5DA-4573-814F-D93E54A6F1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536A88-1283-4C02-B908-5DD5DFCE91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3229F9-FF9F-478A-93C4-1D95C839E0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47C844-E8D6-44D0-9EBA-F4D6A81B0B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F396BD-3336-4F5E-BE49-9834B6E942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34AE61-7A82-4E93-8297-634E649AD9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858033-1C7C-4B8F-86BF-C496154E20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692B04-EAE3-4C08-8775-4B0FF18903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01D7EA-1C40-4270-9207-8624D44A54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789F91-B258-4501-850C-930CEF7F49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D8C56A-770E-4579-938D-E98119BEB6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5F7EF4-775F-48AF-A800-69ECFF7E71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251801-B275-438F-BFB7-764AD947C9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47DD53-F340-4877-8799-F80344CC19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38BE6E-58CE-4202-A8FC-491F15AA34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2CD6EC-9D22-4C17-A664-BC8611E5D6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B57086-87B2-43A6-8DE0-34BBCD285A4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FDBE43-CB7C-4992-AEFE-E48EC356D6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698910-5315-4E0A-891A-442FBD5CF93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E7F6F9-138A-44A3-9BAA-E4FF84F15B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D0ED01-01C8-4960-960E-EDC537746AB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6BD9B0-5A25-47EB-AF78-F4E1226661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660011-05B5-49E3-AB6C-025B8ECF32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719D8B-554C-49A2-AC7A-F661D05DC6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7B3889-E801-4CBE-95BA-0E24651971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EF48E1-6F14-44C1-B5B8-8AA7860247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9DED97-9E08-4FD5-AFAC-DCB7725FD5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49E3C1-6BDE-4761-9168-DBD17561AC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6BA451-D826-422B-A098-63D7D3F5ED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5FD240-9071-4505-9B4D-F114CE6F8C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020B36-BA8F-4F28-8742-EF222F867B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72D54E-6A26-40EA-8413-8AC94AB363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5E2C55-3DC3-44DE-9EB8-3237EE189B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FBD1BC-B138-41AD-AEB4-D111975F0C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6F128A-A4D6-4206-BCB0-9067376D5A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588FF1-6A47-4256-B82D-CD154FD321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3D139A-F220-4D20-AC57-82C6780D12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536F3A-F39A-4B4C-9FC3-0A6F7848E9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F2CE85-D21C-4938-9B72-8D63B8C3C3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2E5EDE-5A3B-4217-A10E-4B408321B5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ECC6D6-7388-4747-B874-A08291937B9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C0A39A-8FD9-4B5B-A411-CE6FBFEEA1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DEA036-19AF-4ECA-A4FA-EF4A23F647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850192-DCC1-4C55-A346-0CD3416808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D38D02-263C-4501-B447-BA4B53E914D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159B32-E7D0-40BE-927B-B4259107C5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18C7E2-6C9C-405E-85FC-8AABDABC36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DC3182-8ABE-4250-9F3B-5FF964C558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A17AD1-4754-45CC-8AB2-3F3BB853796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EE6122-F6E3-41DE-9E4B-B1731AE676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802FF4-7680-4C81-860E-12AFA4EEF7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70E489-0274-4FAC-99CC-2C98F5714B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521AF5-46A3-4A95-B05B-346D5068060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9609BA-FB07-43A4-92ED-3A5F32B667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D756C6-0EAA-4978-860F-75A11EBF0F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A2AEE5-3E06-4AC2-A5E0-76344A661F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724A13-E000-4FFD-AF69-FFDD5CD622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3005D-1629-4839-89EB-5E2CEF8861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A0AB1C-E863-49C1-AB1B-739AF76938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396709-E379-4753-9152-9E949045EA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4BCE2-89D5-49FD-87D6-1EC60FE304C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51ADFA-DBA2-4461-8052-B1DFEEE8FBC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1AA5F5-638E-499F-AF98-975BA52B66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00B6C4-257C-4A10-BB38-0D217E2D01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438A74-9A8C-4F67-B597-80AD37766B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E00534-9205-4220-A20D-7D07791A4D9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67B4A4-0973-4A44-8918-CC7662AC1D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2CF599-4E03-4BED-A7A4-3E85D3120FF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A6F08C-042E-4647-A21E-E8FB028110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B574FF-A144-4769-A6F3-828BD23902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28E26-841A-4674-B76C-2701D70EFD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9819DE-5C9F-4565-A6C4-00FE1368A1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97F976-7A6A-45C5-8E57-A34C58D6D8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77CB01-56A9-42F2-B764-C860F44174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4BC125-F3E3-4CFE-AC7E-7AB03DB2E3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4C5E4E-BAC3-4B48-8D60-AFF6BC41DA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E35617-3E44-4939-A9B0-F8B864D553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7A0AD0-AB86-425F-B6B5-A452FE0C4A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CFEE55-192B-46A1-A1D0-ACC3936BBF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2EB2CD-8382-42A0-AAAE-2EAC9B0F3C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DCB6FB-2A4C-4BAC-B0F8-449BFB5744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608AA2-1F5B-4AD0-B595-A4F4E039850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6E8EA3-BB51-4751-A97D-9C34844609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F0A52C-88EB-4DA1-B4EC-931FBE2DDC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27F01C-7797-4BEB-B6F9-E98EB48396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67606A-54C3-49B3-B0AD-3B2C44A4FB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70AF9B-943D-4184-A289-7A7E13FEDB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7B5967-CC6C-4DCA-98B0-F425A7F07F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D4282A-60B2-48EE-87D6-F5FB2C9462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E19891-F38A-4F7A-A7F9-F2669169A64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64BE7A-794D-4DE2-9094-E0779F7B12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1A09B4-D20A-401A-A652-09F3CB51483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30554D-E77A-47D8-9424-D03E729BD1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8546CE-22E2-4FDE-930B-25FF0C0589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B21027-EFC3-4656-A4E2-6080CC2062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9DA2A4-A52D-4BDC-9F6E-BA3235C5A2C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E32915-0E72-4343-94BF-293692A193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312022-5DE8-4B61-A0BF-2BCBDD22E5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39F343-2170-4230-B439-106C5F4FED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EE06B1-DD22-42DA-9432-DCD4707385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8B23C8-71C7-4C19-92C7-98294CA8C7E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65A5B5-AA9A-4E4A-BAF7-B47D7F4FBFB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9D6A3D-39DA-46E3-853C-113A99581F8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BB4154-0480-4308-80A3-9499CA35572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3E208B-CA20-4D72-8470-554518BA4B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5E4AB0-5491-4099-B9D1-49699B3D4C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6E1805-69B5-4DB0-85C7-7D40D02593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F76D7E-D98C-41A0-8014-FFAA1D99D6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89387B-4A54-405F-8AC3-B173E04BA7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AF59E0-6F3B-4E3B-9708-B282AAF6FF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547E77-0333-448E-AA81-C6BC2E7874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4A1686-1F25-4F63-A11D-A032BA6D1B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2560E0-39ED-4FCD-A29C-C325F8BF87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8F554F-ECAC-4D34-BF3D-FEA0A1EBCC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406762-4A22-4E16-98B1-DA630E05BC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F562B7-290E-4039-A180-004C7D84ED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4B7121-D02C-4B36-89B6-CC204D4FB33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2CB1C7-3FDD-42DF-913F-3836967981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272C0F-4385-4776-A1A6-501C80416BB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EEF95F-1DE3-4520-BB7F-B53F064A24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C74AD7-F240-4FAB-B49B-D7073DD6F1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171ADD-B56C-4487-AFF3-7174FB3BF3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36AB38-C98C-413C-8325-A2B19BDAB3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313F82-1C23-436C-8101-4F8521F79C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42C725-5244-452E-B877-775AE8392E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C64AE5-F9FC-4A4D-9945-8FD3964AAE5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77A576-9F88-414E-B415-0671CFA355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1A918F-7E62-499F-8F17-EA2AFAF222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84B266-DA22-4F94-9453-41C45CEB00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EB9BF-92EF-4D36-A6A3-DBCF3D019B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E7CC1-9DD9-4E21-A0E6-393DF70827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DD7C9-ED31-4184-A20F-38889BFBC42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7B61FD-D76F-4481-AD55-1F0EB2EA69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E0CA5E-5F61-48BA-8CFD-62BFD3BF46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2EA2E5-1EBE-46DA-9815-B606C27BAB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CC4E23-131D-498D-8331-9D515C4BCB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858F30-BBD8-4663-B147-D9AA225720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7ACCDC-5EA7-4458-9358-9A0D95899E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47BAD6-985A-4022-847D-E232285EBC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57DE9A-378F-4DFE-B016-3D5B8D1D143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8CD39B-051F-4EDC-92C4-FBBAD6E7A6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9CEEC5-B3E8-4524-8BF0-97397BCE425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D166D2-2039-4D90-866B-1E2BCAA502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307B2B-AD81-4329-8029-49EBCA7E85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5E7F7C-8134-47FB-AAC1-8806B1422C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4FCF30-1A0E-4B25-973B-53F09A6843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555611-4E59-4205-90EC-066EE6DB671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1DA8C6-FF58-4C95-A9AE-1768B9C439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35033E-4F33-41BF-8DC7-1A4E85E5EE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DAA555-95D2-4EDC-B2BC-C4510E98E7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25EFB0-BD7B-4951-989A-8C5A287BC9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5FE6D4-13E5-4962-846E-09FAE57F96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AE28A0-4293-4CCC-BB48-1AABAE30AE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B5D6B1-42B4-465D-A82F-B32EDDBFCF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2CB3C6-32E5-450E-AC70-ACE3F80442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6E0AFF-C4F7-45EB-8DAF-D5161E1C28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50667D-00AB-4643-83E2-62A1DEE607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DC52F9-D552-4464-83F7-6297A5C8DA8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F325C1-324D-469A-81E2-A2F1A89034D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04451C-7620-4388-8716-4ECF42FA30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08570D-7500-439C-AD54-5E1DE2CE3F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7268F4-813A-46E8-BD53-F0DE239959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E5A417-2F4C-41B3-8538-46F95438DF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1230CC-A9D8-4682-A4E2-F2673C3025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61872A-88CF-4B3E-87FE-193F26649CB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E72301-B7AD-42AC-997F-7908061404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E20E0A-7AC1-4F8C-8AF9-6CE8CACDC6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BFFCEC-FF31-4A3C-A70F-DF03534371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3B5790-6013-4D07-BAC0-973A6B88D2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54D17-DBB5-4AC7-B1BB-92090C5BB7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466A64-AB57-4652-B416-E8295CD23F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077EEA-00F8-401B-BD1C-CF6754C4DA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DDD427-82FD-464C-8E5A-BE66AA37D6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CAEF23-4CDB-4A6D-BAC1-25A08FA883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DE566F-8D7C-4C53-A865-C15F7F21ED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E1FDD1-002B-4240-AF1C-2FCE3DD159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6E8EB4-B807-416E-A14D-68E78D5E71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CAD89E-EBED-4C42-918A-A3FF4E70473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932DBE-147D-450B-90E0-BC6A2DDAAD4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5CFB8C-FC1A-4545-8086-31489423E4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2EDB0E-7BC7-4BA0-AAB9-414873D68DE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D73A3F-3C9A-4155-B50C-FD1B9DAE20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2CE972-CD45-40EA-A6BB-B11E8E5724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D155E0-4360-4406-B3F0-28E8D4B4D6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FBF20A-FB20-4676-872B-E5B3A18643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D1443C-4D4B-424F-8D33-6324265BB2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77B886-8D3F-4C84-BAF3-C96A8F52B4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4BEDDC-2F61-4738-B78B-D95EB1152C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4145F0-4EEE-405C-BBB2-BFEF45457F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CB35D0-A7C0-4252-8D0F-CBB2A582AD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A12904-C0BF-4130-803F-D643E30294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5EED30-7601-4CDC-9153-7FC97AAAAE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842CF8-0F66-4D2B-A3B4-827A959A91E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8958D2-6A1E-462F-BEC2-C7B7372C9F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32333-3739-4D17-B00F-1027F0FD48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D4B7A1-1648-4108-A38F-5FE76D3838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2BE71D-4A29-4A7C-B714-CF03B2D4F2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5C417C-F8E7-4C57-8C4C-908A62A590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8D3C42-C64E-4509-8738-4828605351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7B7EEC-AA57-4F26-BFA4-833D2E0446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36E999-DB81-410F-BA62-F4614DBFC0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D46961-0B65-43A5-8D04-FAF09F9377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8E55B7-5C99-4408-BFBF-CFFD5E12BC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B7B1BD-1505-4A9A-BF71-B3F4071940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BC878B-2C36-47C2-AC0B-D68FB2547D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8463E5-C6EC-471A-8030-B800AE3D1DC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4F1E02-720F-4010-B6C6-3D2CBA8EB52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6C04F0-5E75-4B80-AD19-FDA5AF8AE2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BDFE59-E0A2-4469-8848-90A54CAFD2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E77C7D-3F52-44F6-85A5-3C995E3DE8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DD56CA-6624-4B1D-888B-55F8A28BFF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660E61-2DF3-4B14-9A21-478DAFE8B4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12BCCC-4CAE-4B54-8867-D8D69E97A7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D67BA3-67B8-4F27-A983-D7364BCC5C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ABC005-A221-428D-9C89-8DA06B9182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0029E7-2841-4FCC-B8BF-C946FAE925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C1A45B-5635-46B2-9863-F1B953F0B8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3BA415-2D09-42E8-B770-143368F244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7924EA-5FF2-43CB-98D3-3A5587A55E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43297C-2DF5-4923-82E1-5E5670826E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BA792-5128-48C1-9316-D13DD39F981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DC390E-0B47-45EF-B20D-FF048567C49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73A2CA-2149-4270-8D80-D7FB15AAA8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85F487-1137-4DD4-8E3D-19DBA1B5E6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9C0C7B-52D1-4BC9-A4FF-6CD38A15A4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B803D-AB62-4352-B7BB-15F1B802E4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4D7BB4-DBD9-4B8B-8123-BFDA10A12A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85CDC-2090-47B4-BA96-551CB7C882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E4D7C2-6CC6-4F77-8CED-607B243861B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15FCB6-588D-46E7-B10E-8E93B867FF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7CA767-ED70-4EBB-B1A1-B0728BD33E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C7B8C6-7F41-46AF-B088-06005C7C32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8066B3-71E0-49C7-AAFB-6C3BB03411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371BA4-E417-4B61-9A1F-C7ED79CE8A4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AED504-42AD-4BB0-A3C9-2DC2270974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0ED337-2E99-4A73-9936-7C2894B3DE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78869E-4393-435C-B494-30463F8F2B4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24778A-B3DB-4334-93FB-A57FD88367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5B2F46-9B1F-4157-885F-CB7BEBF9B0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6EBF79-604E-4EF2-AB60-8373B86F5E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88E1A7-4446-4C3B-854E-88AF7FBFCB8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B9C112-C724-4839-80C5-C6F6A25CB8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07D324-4D01-4F89-BD84-312B70E107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5E380F-69D9-4193-8FE2-899CA54E45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47BFB4-9363-4995-93AD-E78DC40C63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4FB0AB-B58B-444E-AA19-297962C682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0B0888-2FD9-428F-8F94-A1DE29DD30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AAC45C-5F70-49F3-949B-059A03194E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C7D9A5-C44D-4F6D-BFAD-2F3417148F2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345A78-B3AA-4911-85EC-DF1FCF2B01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15B0FC-BDDA-4E6C-9722-AC023114A2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4F15D9-849D-40E6-8D34-5E2459951D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89902E-2D93-44C5-9490-353BE74ADA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C34415-29B3-4B60-9DC5-6A5D370C8B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756EB5-792B-4039-8DF1-AD6969C62B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3FBF57-BE43-43E3-8890-488E7CB63C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809935-DE61-42EB-B866-D35F9A03F0C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6A8E78-9B25-4B7F-91DD-A32987737F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A7A9B4-1F6B-44CC-823E-BC5ABA510C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6334F3-7AB3-40D9-B596-A11DBB4C97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A65EB9-A861-4EDB-BD60-6F1BE34407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71399E-2369-4565-B1A8-7F1F04ADC6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A54EFF-E595-4602-AAE1-DE2EAC1FFB9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E9927F-EAC0-4548-9D73-CD53EFCBB6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479A74-FC62-4071-B390-CFA0066361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A9CEDC-1F7C-41A4-902B-3513854F3CD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DA933D-F147-4A2A-B276-CDE4D2111C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F59699-6780-4BC1-9ECF-8FA084FBAD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BB71C2-AB30-4D9E-A980-A48717ECE7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5CADA7-ADA4-40DB-9D34-5A463F60A7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FED1F9-7D80-42FA-BAC0-292819DEC86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90371F-5314-40DC-86DB-47695F22AB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D40859-B217-48B0-8660-15158042D9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20822E-2AE7-4516-BF43-5C71C851D58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EDBF6E-8F95-4CDF-8F7F-D68D252F69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DFAB78-2428-4F37-9078-04FBDFB27C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6062FB-C110-4BCD-ACF8-DA40F2D3B7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CD71E-7696-4207-B47D-CBD2A81E8C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28C62B-20EA-4429-8C6B-866E377CC4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EEB5A4-ABAE-4E4F-BF5F-7460C69843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E6992F-7D77-4F36-B172-043EDCB0092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ED65F0-889F-4FD1-A840-5C844BE0C3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86874E-5CC8-4C8D-8550-0BF2004DE6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E8BF00-056B-48B0-BA40-FCE1052CA6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7B6EDD-A00D-47BB-BA9B-A13EA13A0D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1AD028-0095-4FD7-9B6D-C0D9D85927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161155-919A-472F-AA2C-6DDE2A5D331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427CA9-C20A-4CE7-B5D7-2988CB7184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A19E68-4ED4-46C5-9760-59799112F4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D780E8-44F7-4FCF-8BB0-59AFC2B247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A6C0F8-6D96-4BDE-A138-FF7D3D8B27D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313158-7E8F-4632-B359-B8482CABCB3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E7EFD9-FD31-4311-9D12-CD294D1627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366321-96A2-4CB2-9490-FE3D943C2E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3D61B5-486A-44C9-A14C-FD473F0836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E3A32D-F4F2-4A7E-A821-0D86B983EF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70E0B-C8CA-4825-A91F-E6EBFCA376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4D2C74-4633-42BA-A608-7E7DF048B3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E085DE-519C-44A6-892F-321D51626C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AEA1D8-678B-4CFE-8DF4-ACC4F7D4F8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88D153-6253-4E69-820E-F13321C85B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FBE828-8893-4353-A061-56DB93471B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BCF12D-5836-401D-9844-24346E1A33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AB752-BA62-436B-90AF-EFC271A455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F429CF-06B5-4957-B6C6-315B0F80D5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61CB24-041F-4978-B54E-B961461ADE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53FB0D-6EAD-43C9-8023-D01B47B435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62EBC6-5384-4445-AE0F-5C55FD2E37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EADB40-D2DA-430B-9FFB-E7CB801509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16A8B3-63DF-41DF-B9DA-F43CD0666CF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674173-7315-407F-A21A-C95FBB0C7CD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8C7DEE-557B-444B-90FA-65C2DFC055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8B71CE-CE17-4857-8725-FA1C2E7763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2F7262-11A4-4404-A742-E3CB7BC24A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408A5F-2439-4122-8225-5C3681DBFC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8BD669-FAC6-4D28-A92A-5A742040A5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66AB17-CEFA-4505-9057-E265BA1874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A735F7-C2B5-4A6E-B59B-48A107E3533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D14CC0-B0C5-4124-B0D7-EBA8CA63B42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F1A825-AD5F-4F0C-8B6F-33EAE87F8C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D9B610-BA0E-40BB-9BCD-3634F2B68F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08E13A-A363-4560-A5CC-F7602BE610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8507A8-F498-4F3A-B9C6-837794D468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2E2C1C-D311-4E34-BBC2-9CF45907D3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0150F7-8B04-42EA-BB96-200C3CB8C9B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25B9BE-4A99-425D-8DB0-D721B86EC6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D216FF-183A-4DFF-9156-8FCAD56FA6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55E971-81F7-498D-961A-BF00F351AB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BEEC7B-E87A-41E7-AF83-3EFCCCCEC6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74F0B3-7F95-41FF-B2DE-BE01A603F4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BE507F-0572-43F1-9954-FD8344A261F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E750AC-D7EE-44E9-B061-2A1168999E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471BED-12A1-4A0C-B1B9-7CDDC18519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CED8E4-6D2E-49D5-ACE8-457DF519C6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B088EF-0650-4A2C-B033-052C07E5CF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D52BE4-7B3E-4DB7-A7A5-0CB964FC5A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5CAFDE-EBFE-41D8-BA51-629C1BFC1C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5CF0D2-5AB1-4AC8-A555-D1C44574C7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370985-94FB-4C13-B947-DEA1A68991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C85A99-B1A4-41A7-A723-B165EDAB43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A44176-7593-4B62-931B-C18E4DBE22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90AF7C-F8F6-4DCC-B14C-069B94FFC9D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F1707D-6C4F-443D-BFF7-99257A0BD4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F5ABCA-2E7E-40DA-9CE1-F393C6CB6EB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0ABA62-B180-4779-BD7D-CF30464317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5C036B-95C6-429B-89BE-C8F7C3933E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2E71EC-A045-48E5-BCA0-419EFFBC74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254628-2E13-4828-9588-E3F810DC22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73E28E-7F60-4C1A-ABF4-652EC58F46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85A3E-FB82-4F26-940C-7A5955506F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A6CA6C-D796-4719-8F2D-F3831CDE566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51F95A-95BF-44EB-AB5B-657F6B9C51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A566F9-22AF-4087-87C5-D8DE8F70AC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99A9F9-20BC-40D2-BC4E-181892ED45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D0585D-A911-46DE-9999-3A60CD6F56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A8E758-AF8F-41EF-9092-FB2ACE7322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917152-E1C4-40C7-A428-84C47E8900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91F10A-AAF5-413E-AC2B-C1B6A8AB2E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39029F-5573-44E2-B00E-FFF229EC20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CF0EDA-C98A-476B-A9D4-3260AD6610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62564C-2A71-4807-868C-107679DC37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968EF5-6D72-453D-B77F-32AEE48D2D3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2614D0-2C62-416A-BEE9-182BBEDE27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82D76D-67F1-4322-A425-594CD5EA94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A408A2-198A-418C-8DBF-7879D2D604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8B0360-44AD-4483-8D7B-40EEC2ADFF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2ABACA-B845-4FB3-A956-ECAA79AF00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48073B-543A-4A98-8C24-1E66E92BF7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F4BA05-F696-4FD5-A2D5-06017E325C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47248E-EC17-47F9-A39D-A949ADF447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BC9A45-B87B-4E3D-AEBE-061F640972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4A5E25-37EC-4628-BE9D-3E50AC945D6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2FEC98-6BB1-43D9-A033-C5B215AD9EA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307F21-B191-4128-B6E3-10A9F9EA01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0616F6-6CA0-44D1-926C-ACE500E6C8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C56660-17CE-4286-A032-884BF392D6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DA1037-4D61-4BDA-A8C4-970597CB64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4020B2-D4AD-40DB-8143-349690A021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A0BF2D-7426-4478-BA2B-55694FDB26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AD6339-8501-4D85-A736-721634DA4E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C52033-5BD0-48FD-AEEB-C3A5D7E28D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033701-345F-47A8-80DA-C3F4F2E904D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5CC40-A189-446C-883B-BA64F16806C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752C94-5CDA-4450-86D5-1ABE136FFD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B072F2-5750-4735-BF70-46599963ED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66651C-72C4-477B-8F07-52BFFA891A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7B8BCD-642B-44AC-A85C-2707C13FCDD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2A7E46-53E2-42FF-87CC-6A126E45DC2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DF5316-11C7-4692-8F34-E030AAEDDE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0C079C-1CA1-4874-A5AC-509BFA7DEE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0C5F0C-2A7C-4826-AA77-6A46E4D3FA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787A5B-CF12-469A-A587-8DFD4B5814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E44C3A-80F0-4DE9-A89C-5803E93CE3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E52514-E5D7-40CB-972C-7E97F9ADF6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87A956-17F0-4029-914B-E1D2E3D230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56FFC6-5476-4E62-B9C8-36620FEBF1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869CC2-3F80-4C27-AC3D-791CBABDE99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7DEE6B-974D-4735-A117-4858848BD7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FD46AE-E00B-4636-9CFA-04BC251A694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B65C5C-B661-42A0-86FD-BA16E5CF7F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76817D-57E4-424E-99B6-95B8D6B064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274CAD-6018-43C3-9C77-F9BB14C5A9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B29071-1C46-4CDC-874F-ED7ABD4EC9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A8E9E5-4BB8-484B-8D74-36524193F1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DB4479-9DDC-497A-8080-94632D2CE5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EA966A-0CE6-4CBE-9BB9-3812CB50393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CD0BC-9261-46E8-9AF2-3A23ABD230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755935-A08F-4351-92B9-750E217212E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83C657-3930-46C2-AC9A-B35EDDFAF8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6289AB-18EF-45D8-83A7-60BC0458E4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BD9162-C603-4503-8101-5364667752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EE3016-3C6E-4470-BE9D-1771411CD1B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74CDC1-3DDE-47B4-8A3D-3071A3A26D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000BCC-14C1-4291-A2BE-82146C2B14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FC9B1E-B415-421F-9A7A-401524D7F7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021D39-CDE6-4DCD-A4AB-92FE45EB46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81A0D2-DE14-4CE3-8FAE-76F2F7304B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7F6DFB-1783-46AD-9435-79F9C660AA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CA5278-5651-4F5B-B146-ED73D14E91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A98E35-4BBA-4D2E-AED9-41F868615A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67456E-3145-47C0-A182-B2052591FB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57AC73-88A1-4545-9051-DE69554021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3499E5-7A3D-487C-9FED-6C176A1C99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497848-8D90-4CC6-89EB-C2A7C0F133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366A0E-8AC4-472A-82BA-898CAA950F4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2C1B86-0057-4E47-9B89-3B4F863F8E8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DA620A-9866-4852-83B5-96BC0E17DF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D56B21-B596-4783-A8ED-E6564EDA2E6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8F0DFF-53A5-4D1E-A66D-341E9941D8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C6F0ED-DC25-445C-9084-3B806E4229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8BF23-6A4D-4399-A6D6-2DCBCD2FD3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A0E2DB-282B-4865-8F54-43A30C8C46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20EB92-B17C-4615-92DF-D313AE5400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2858B0-961F-4656-8655-8D1A7E1766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C61945-7701-4736-8C0F-B9BB34A2B0F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03D2DA-19B9-4F18-AA7C-FC69C911C98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88C9E2-16C0-4BF1-AADF-F7CB979AAC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0C1C98-117A-41CC-8F9B-10951124F09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7AC2C7-FAD0-495A-918C-EE797CD2CE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5B8331-1337-44C8-98E7-3C936301ED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1DA027-9F4E-4C68-891F-18E2DFB825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91EB36-C60A-4EFB-AE77-D03A8FA4F71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9660C7-142E-42CA-9C3C-0A3C1FAC24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665B86-F872-40DB-A3FF-86C5CFC685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36BCE1-8B76-4FA3-B42A-FA9E853A0D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2C6D4B-C002-4724-AB78-4A6FA44B5C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4E4B44-956D-48D5-870E-69DDC07D3E3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010BBC-F76F-43E8-B9E2-7C4F63AAB9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5C7ED9-1C91-4669-AC2B-DA5E62496D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F97372-FDDA-45A0-9109-0A59C11993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2499A9-3C19-48AD-B225-14F1EB802A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8D0DD2-F7EC-4611-BFE8-EB21E57280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6ED425-2B99-437E-86D1-7A25F25A231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1F5EB6-9188-4756-899E-0CD96AB414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7C9028-CA31-49B9-AF20-8619F608BB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C03C84-0396-459C-8B33-3EBB878162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C62BDE-5198-4C01-88CA-993C61B6AEE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E10599-21E1-438F-A0E3-C85FC4EA7AE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5C28B2-EC67-43B4-9A29-7BEB8F34E5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7FF945-35EF-43E4-868C-6A3A137DD8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73FC86-643C-4EED-A32F-AAC05D7E86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E38138-9966-4754-9EA5-D4C8D8E024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C3B079-A19C-45F5-A12F-6286CA0F2D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5D2BFD-F18F-4420-B5D1-33AC392C25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E3DD17-1701-40E7-9EA6-D649C346A4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8C1C2C-DEED-4FF3-A30D-F92C3C9845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8A8E0D-F8FB-481B-B890-5A8DC5A977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0F039B-EB5A-4D2A-92EB-A6EDAC31CE8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440780-08DA-4CF9-993A-4B2CDD308C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B2C52E-6BAC-4C59-8497-B0244F0893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C0B330-3FFF-49A8-9149-A29693E01D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383D80-FC7F-48AB-91D2-2FB64D0DA68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E5FBB5-458F-47FA-907B-F5C00B1D8A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C7AAC8-91C8-4C54-82D3-AFFA8493E9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710828-486D-4097-83D7-40A2561B32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384F6D-07E7-4841-BA92-75BAAECD22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21D2BA-8A04-4A70-B619-118B6826D4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347F5E-3EA7-493D-A08C-F38157B910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6883B-6238-4403-9E1A-6AD4EE477B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29C603-29F3-4B15-B5E6-41409AC5FB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AB2930-431E-4298-B74E-D78C2A2D54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083783-BA81-4D32-ABFE-DA4C5A581A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9826D4-3DC2-48D4-9BB9-D30AC43BB7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0A92C1-3DF8-489F-B0E0-CC93BE0192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DE899A-03EB-4A61-8360-3B99C6F81E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F74EB6-96ED-4729-BCC1-8AA5D61F41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5BF62C-E4DC-4021-9A40-43BA78E102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CECA9E-CDEF-463E-B194-DC82A1D638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CAA368-750F-43B3-8B59-551754417E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C956B3-9528-472A-9091-CD1E49EE6C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BFA593-5230-44C0-B030-E8CAD6EADEB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E2E242-01D7-4166-A0F1-DA7F9E5C75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FBECBC-062C-4388-9FEE-BC5CB6E4B9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B10674-2AAE-4411-A4EB-E6308463E4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01654-A203-4301-B642-6AC14FDDDD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BDE64F-95F7-4157-A9AE-3C0F00E393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7D081C-2D96-4AE0-BB95-0360B32508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945E36-E7BE-4343-8BC6-9ABDD8D17A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EC818C-7740-4D0E-8CD9-A01A468863B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21D2BD-307C-4501-BB9B-C88B70EE8AA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EBA743-E613-4681-907E-BB1EF6C35D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982908-0176-4B9A-A86B-16282B02E1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F4AAD6-1BAD-4B6C-8D32-2F4AAB2681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2C00BD-D279-4904-A73C-1A2FFCD72E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3FCF25-D5BD-4BC8-A531-33569CAEDE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6C4C40-3393-4F54-8982-2E8DE6F3FC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73021E-AF34-410B-BEE3-5ED9DF3A8F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55571B-C4AA-4FDB-988A-434075012A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8FEAA0-D565-4A92-88C8-6F5A061EF9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0F586A-854A-47E8-9838-D6FD9D4D1C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864D25-1827-46B2-83EB-3555B89D7C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E21F3F-7900-4C3F-8E6C-CE5A5C2AE7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D3F03D-2D32-4B61-9CA9-BA19EA2E15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A56764-0B03-4A65-83D4-C00A22514E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B7C562-1335-4843-A91F-FDAB76DF1D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788299-DCEB-472F-B8CD-C0E92997D8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C22FA8-7A96-4829-8BEF-2D5484E1B1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71A901-0407-49BA-8F52-D918DC5A97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2789AA-9BB3-4861-86C7-354874776C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2F589F-66FB-4D7E-A01D-54FC89A764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CC738D-1EA9-4626-81AC-01BE7BFC4D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0B09B7-7BF3-4BA7-A9EB-CDAD9A2492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8E7D8A-4A16-4963-9045-559A6ABC34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75A80D-E0DC-48A0-A79E-DE33B8CDAB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E34FC4-ED09-402C-BBE0-14064B6A0EA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62FFFD-79CB-442F-91BE-CDEEC18C13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AD8E9F-530C-4978-AD39-4FE1FF9005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1C2707-3D3A-43A6-A4FC-4AADC36EB01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5BDF0E-485B-4A32-9184-5BDA55AA08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06880E-7AD5-41B1-A7C2-D2393DD28B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B1D465-3FBA-4AD7-A0FF-826A6D526B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C118FC-7071-4565-BC74-8540D1AD75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E28800-49E2-471B-A258-39D7B080A0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E64CEF-2263-4FA8-BD88-76503DF41D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991B9F-FFBC-4A48-BD36-4729C56E5C3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B191A5-2F66-4A2B-ABBE-1F25B1C280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AC0807-E992-4D21-8895-1044695C9B2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B548B7-E9A9-403B-B632-8043077F229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A5D193-12D9-4216-890B-7DC79E1601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6FFA6A-5608-41F6-9B00-4EE2C43EAB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45C865-0516-4D73-9420-75BDE60304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6D2AAF-51C4-4035-8D67-CAF33C8505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FF845B-5798-4A97-91A2-52095B7C57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CA7E3D-7636-4E7C-911D-0C19590728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2231A1-FB13-4EBF-B247-339B09AA5F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37BF99-AFA4-4426-AA6C-4A100DCC34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693C2-0E50-4BFC-A1DA-B8FF0759F8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8FF213-F846-4958-BD12-74769F6F55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189838-79D2-4D77-927C-A6538F3D5A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8E8DDA-1C72-4A3E-855E-81AD225F67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3048F1-2279-4F0B-A30E-864AF69676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528080-8ECC-4923-B6E5-7CC4E5469E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83AC74-4972-48BB-B27E-BA174FC717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2C5233-84F1-4245-814C-CBB3A89342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475EFC-F372-4E01-87A2-6D4DDFED8E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BCC089-051C-4834-A4C9-6460CEA18F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D0BE7B-1DC4-4A43-B5CC-85E519F437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3D7FE6-933F-4775-A7BB-715EA6D801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40FEC2-4B6A-4F0E-AF5E-AB8BB62638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3F8634-3A0B-4571-AF5E-7EC11D0D53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DD7626-7C74-48A5-8B8E-8C6382F0FB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16DAC5-C3C3-4980-9C7F-56E0C74F1C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89E3DE-6606-430C-8E0B-A039CBB558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3243DD-A319-4010-89EE-BDB0FF8D90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C88910-6D27-438F-B3BD-A6416B71BF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F993BE-44BD-40E5-9C24-D5E2AD5838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FE2FA5-6EE3-483E-841C-8F789D3906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354BA1-CA33-47A2-94CF-72A813D741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7313EE-573E-44E0-BFDC-48B38041F3B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C49DB9-6C5D-49C9-ADA9-729A8206BF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B7497C-F6F8-4098-AD5C-BF342EF5D7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4F3C40-E819-4B22-A41F-1105327C85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41C36D-63A7-4383-B653-A01CE764030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B2765-5C76-41BF-A58B-D55D8E523D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42C051-F8EF-4BDC-9CDA-C1F5CAF66C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B43F70-F23D-4032-918A-A07DC95914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4674FB-E16F-4668-A870-40708B56CA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D8C664-2564-49D7-8F4C-E112A36472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333E42-47B4-4442-9421-586C67FE74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C2284D-6430-4C8D-B880-9AC75A9B50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5DE722-36DD-4E51-B44C-842BF77457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A10DD5-B8B6-4E0E-9B56-4E420EFF2B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70E867-52E0-4E48-9099-7B3103AFD5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739884-B6D7-4C6B-A085-D6411AACF9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699453-0C30-4DF7-8DF5-F99A1E217C4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23C4D5-EE16-4DB0-9EB2-545C4E7246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651320-31C9-4DAD-8877-CEFE27E70F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1E05E7-1D72-44CB-B3A9-C811B975181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2DBE54-7F3A-46EF-A097-D631DD994F7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0ED340-F384-4A2E-8D74-206CFF46F2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C2E745-8615-4DF8-BC62-857004F388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EEBCF0-8F1B-4598-80CD-8549623333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524319-9E0E-4FCC-B0B2-0116FEE4D89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FCC519-5C85-425C-84F2-54AFA143E2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A957E-7BC5-48F0-B9AB-29765A9E761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C5231C-BA7E-4A04-B56F-15D82A8E60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DCC6F1-29FB-4F5A-8FAB-A35A5A5D10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014673-C081-4E8E-A707-A8943C3949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9D9C42-E896-4056-A0B5-2A35911C5B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79F0C9-AC52-4B34-8067-673BE237C4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231C1E-573A-460D-BCBF-D1FFD8C4CB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D645B5-D05A-4487-8FA3-7552DE451A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3C163F-D880-41BA-A41E-CABAAE3087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3F6F29-6574-4A41-907F-9C3B61C51F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7C0FD3-E43B-4424-AAA7-B6D34024C0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633CBE-395D-4BB9-B7A6-F3055BDA3F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05BD8B-0A61-412A-B8E5-BC99D8DDDA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2E9D26-3959-476D-B2E2-FA81F7E0BE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220CBF-0576-4973-9DB8-66AE7DE7A65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55A6A3-3CEA-4195-89CB-C466C96F15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B5FFBD-0E95-4915-897F-D772D57B518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E26DF3-D065-49B0-8CD0-F9D30437D9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9A1346-5A7E-4459-B1F5-7756B14CCA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C114D3-27D3-4BB8-9F81-F6F9F65F80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FB9750-1261-43CE-BF4C-747E161945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BC7D29-B61C-4FCD-A73D-20E1D99246C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A6F008-DC5A-410C-87F8-68532125AB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9C4246-33B5-4536-9EEA-F3FC39D590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48662-D622-4ECB-9A0A-E1FD2FF3A3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740D9F-41BB-404D-855D-895C78BA29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06460-959B-40DC-8B9F-7987090888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EE1EDA-3AFF-4DA0-9EAF-6CF99B0ACEB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9568A6-8486-4AD5-8771-1B10AD695CD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65395C-2CFC-4FF3-A53D-FD8CFF4C6EB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B046C5-9596-449A-8211-77EC1F5580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2FE5AE-93FE-47BE-8197-41F1037CDC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3C0B30-FAB0-4035-9E67-7B120CD40A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7666DF-C1D5-4C26-AFE8-C48948942B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8BE349-899D-44E3-9D79-AF58CE4270C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5074A3-4B7A-4592-BAF9-C8C0CA01F0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C84E21-C30E-43AD-A03E-70E8D00279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CC4422-5D1C-4476-9F25-AFC5FE505F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F152A6-3A6C-4173-9BA3-11FAA57EE1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FFD091-2F85-44A7-B8CB-060BBE005FA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SFODOSU-Ejecuci&#243;n%20presupuestaria%20indicador%20presupuestar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ón indicador 2021"/>
      <sheetName val="Ejecución indicador mes corresp"/>
      <sheetName val="Plantilla"/>
      <sheetName val="ENERO"/>
      <sheetName val="FEBRERO"/>
      <sheetName val="MARZO"/>
      <sheetName val="ABRIL"/>
      <sheetName val="MAYO"/>
      <sheetName val="JUNIO"/>
      <sheetName val="JULIO"/>
      <sheetName val="AGOSTO"/>
      <sheetName val="AGOSTO (2)"/>
      <sheetName val="SEPT"/>
      <sheetName val="RefCCPAux"/>
    </sheetNames>
    <sheetDataSet>
      <sheetData sheetId="0"/>
      <sheetData sheetId="1"/>
      <sheetData sheetId="2">
        <row r="9">
          <cell r="A9" t="str">
            <v>2.1</v>
          </cell>
          <cell r="B9" t="str">
            <v>2.1-REMUNERACIONES Y CONTRIBUCIONES</v>
          </cell>
          <cell r="C9">
            <v>77580466.269999996</v>
          </cell>
        </row>
        <row r="10">
          <cell r="A10" t="str">
            <v>2.1.1</v>
          </cell>
          <cell r="B10" t="str">
            <v>2.1.1-REMUNERACIONES</v>
          </cell>
          <cell r="C10">
            <v>66921327.100000001</v>
          </cell>
        </row>
        <row r="11">
          <cell r="A11" t="str">
            <v>2.1.2</v>
          </cell>
          <cell r="B11" t="str">
            <v>2.1.2-SOBRESUELDOS</v>
          </cell>
          <cell r="C11">
            <v>586363.4</v>
          </cell>
        </row>
        <row r="12">
          <cell r="A12" t="str">
            <v>2.1.3</v>
          </cell>
          <cell r="B12" t="str">
            <v>2.1.3-DIETAS Y GASTOS DE REPRESENTACIÓN</v>
          </cell>
          <cell r="C12">
            <v>0</v>
          </cell>
        </row>
        <row r="13">
          <cell r="A13" t="str">
            <v>2.1.4</v>
          </cell>
          <cell r="B13" t="str">
            <v>2.1.4-GRATIFICACIONES Y BONIFICACIONES</v>
          </cell>
          <cell r="C13">
            <v>0</v>
          </cell>
        </row>
        <row r="14">
          <cell r="A14" t="str">
            <v>2.1.5</v>
          </cell>
          <cell r="B14" t="str">
            <v>2.1.5-CONTRIBUCIONES A LA SEGURIDAD SOCIAL</v>
          </cell>
          <cell r="C14">
            <v>10072775.77</v>
          </cell>
        </row>
        <row r="15">
          <cell r="A15" t="str">
            <v>2.2</v>
          </cell>
          <cell r="B15" t="str">
            <v>2.2-CONTRATACIÓN DE SERVICIOS</v>
          </cell>
          <cell r="C15">
            <v>10382451.130000001</v>
          </cell>
        </row>
        <row r="16">
          <cell r="A16" t="str">
            <v>2.2.1</v>
          </cell>
          <cell r="B16" t="str">
            <v>2.2.1-SERVICIOS BÁSICOS</v>
          </cell>
          <cell r="C16">
            <v>1924304.71</v>
          </cell>
        </row>
        <row r="17">
          <cell r="A17" t="str">
            <v>2.2.2</v>
          </cell>
          <cell r="B17" t="str">
            <v>2.2.2-PUBLICIDAD, IMPRESIÓN Y ENCUADERNACIÓN</v>
          </cell>
          <cell r="C17">
            <v>307212.28000000003</v>
          </cell>
        </row>
        <row r="18">
          <cell r="A18" t="str">
            <v>2.2.3</v>
          </cell>
          <cell r="B18" t="str">
            <v>2.2.3-VIÁTICOS</v>
          </cell>
          <cell r="C18">
            <v>99700</v>
          </cell>
        </row>
        <row r="19">
          <cell r="A19" t="str">
            <v>2.2.4</v>
          </cell>
          <cell r="B19" t="str">
            <v>2.2.4-TRANSPORTE Y ALMACENAJE</v>
          </cell>
          <cell r="C19">
            <v>0</v>
          </cell>
        </row>
        <row r="20">
          <cell r="A20" t="str">
            <v>2.2.5</v>
          </cell>
          <cell r="B20" t="str">
            <v>2.2.5-ALQUILERES Y RENTAS</v>
          </cell>
          <cell r="C20">
            <v>748267.96</v>
          </cell>
        </row>
        <row r="21">
          <cell r="A21" t="str">
            <v>2.2.6</v>
          </cell>
          <cell r="B21" t="str">
            <v>2.2.6-SEGUROS</v>
          </cell>
          <cell r="C21">
            <v>1074560.05</v>
          </cell>
        </row>
        <row r="22">
          <cell r="A22" t="str">
            <v>2.2.7</v>
          </cell>
          <cell r="B22" t="str">
            <v>2.2.7-SERVICIOS DE CONSERVACIÓN, REPARACIONES MENORES E INSTALACIONES TEMPORALES</v>
          </cell>
          <cell r="C22">
            <v>958988.69</v>
          </cell>
        </row>
        <row r="23">
          <cell r="A23" t="str">
            <v>2.2.8</v>
          </cell>
          <cell r="B23" t="str">
            <v>2.2.8-OTROS SERVICIOS NO INCLUIDOS EN CONCEPTOS ANTERIORES</v>
          </cell>
          <cell r="C23">
            <v>4826365.1900000004</v>
          </cell>
        </row>
        <row r="24">
          <cell r="A24" t="str">
            <v>2.2.9</v>
          </cell>
          <cell r="B24" t="str">
            <v>2.2.9-OTRAS CONTRATACIONES DE SERVICIOS</v>
          </cell>
          <cell r="C24">
            <v>443052.25</v>
          </cell>
        </row>
        <row r="25">
          <cell r="A25" t="str">
            <v>2.3</v>
          </cell>
          <cell r="B25" t="str">
            <v>2.3-MATERIALES Y SUMINISTROS</v>
          </cell>
          <cell r="C25">
            <v>2312880.4300000002</v>
          </cell>
        </row>
        <row r="26">
          <cell r="A26" t="str">
            <v>2.3.1</v>
          </cell>
          <cell r="B26" t="str">
            <v>2.3.1-ALIMENTOS Y PRODUCTOS AGROFORESTALES</v>
          </cell>
          <cell r="C26">
            <v>173091.99</v>
          </cell>
        </row>
        <row r="27">
          <cell r="A27" t="str">
            <v>2.3.2</v>
          </cell>
          <cell r="B27" t="str">
            <v>2.3.2-TEXTILES Y VESTUARIOS</v>
          </cell>
          <cell r="C27">
            <v>0</v>
          </cell>
        </row>
        <row r="28">
          <cell r="A28" t="str">
            <v>2.3.3</v>
          </cell>
          <cell r="B28" t="str">
            <v>2.3.3-PRODUCTOS DE PAPEL, CARTÓN E IMPRESOS</v>
          </cell>
          <cell r="C28">
            <v>28666.39</v>
          </cell>
        </row>
        <row r="29">
          <cell r="A29" t="str">
            <v>2.3.4</v>
          </cell>
          <cell r="B29" t="str">
            <v>2.3.4-PRODUCTOS FARMACÉUTICOS</v>
          </cell>
          <cell r="C29">
            <v>0</v>
          </cell>
        </row>
        <row r="30">
          <cell r="A30" t="str">
            <v>2.3.5</v>
          </cell>
          <cell r="B30" t="str">
            <v>2.3.5-PRODUCTOS DE CUERO, CAUCHO Y PLÁSTICO</v>
          </cell>
          <cell r="C30">
            <v>33984</v>
          </cell>
        </row>
        <row r="31">
          <cell r="A31" t="str">
            <v>2.3.6</v>
          </cell>
          <cell r="B31" t="str">
            <v>2.3.6-PRODUCTOS DE MINERALES, METÁLICOS Y NO METÁLICOS</v>
          </cell>
          <cell r="C31">
            <v>32884</v>
          </cell>
        </row>
        <row r="32">
          <cell r="A32" t="str">
            <v>2.3.7</v>
          </cell>
          <cell r="B32" t="str">
            <v>2.3.7-COMBUSTIBLES, LUBRICANTES, PRODUCTOS QUÍMICOS Y CONEXOS</v>
          </cell>
          <cell r="C32">
            <v>933481</v>
          </cell>
        </row>
        <row r="33">
          <cell r="A33" t="str">
            <v>2.3.9</v>
          </cell>
          <cell r="B33" t="str">
            <v>2.3.9-PRODUCTOS Y ÚTILES VARIOS</v>
          </cell>
          <cell r="C33">
            <v>1110773.05</v>
          </cell>
        </row>
        <row r="34">
          <cell r="A34" t="str">
            <v>2.4</v>
          </cell>
          <cell r="B34" t="str">
            <v>2.4-TRANSFERENCIAS CORRIENTES</v>
          </cell>
          <cell r="C34">
            <v>20637818.600000001</v>
          </cell>
        </row>
        <row r="35">
          <cell r="A35" t="str">
            <v>2.4.1</v>
          </cell>
          <cell r="B35" t="str">
            <v>2.4.1-TRANSFERENCIAS CORRIENTES AL SECTOR PRIVADO</v>
          </cell>
          <cell r="C35">
            <v>20637818.600000001</v>
          </cell>
        </row>
        <row r="36">
          <cell r="A36" t="str">
            <v>2.4.7</v>
          </cell>
          <cell r="B36" t="str">
            <v>2.4.7-TRANSFERENCIAS CORRIENTES AL SECTOR EXTERNO</v>
          </cell>
          <cell r="C36">
            <v>0</v>
          </cell>
        </row>
        <row r="37">
          <cell r="A37" t="str">
            <v>2.6</v>
          </cell>
          <cell r="B37" t="str">
            <v>2.6-BIENES MUEBLES, INMUEBLES E INTANGIBLES</v>
          </cell>
          <cell r="C37">
            <v>255500</v>
          </cell>
        </row>
        <row r="38">
          <cell r="A38" t="str">
            <v>2.6.1</v>
          </cell>
          <cell r="B38" t="str">
            <v>2.6.1-MOBILIARIO Y EQUIPO</v>
          </cell>
          <cell r="C38">
            <v>37500</v>
          </cell>
        </row>
        <row r="39">
          <cell r="A39" t="str">
            <v>2.6.2</v>
          </cell>
          <cell r="B39" t="str">
            <v>2.6.2-MOBILIARIO Y EQUIPO EDUCACIONAL Y RECREATIVO</v>
          </cell>
          <cell r="C39">
            <v>0</v>
          </cell>
        </row>
        <row r="40">
          <cell r="A40" t="str">
            <v>2.6.3</v>
          </cell>
          <cell r="B40" t="str">
            <v>2.6.3-EQUIPO E INSTRUMENTAL, CIENTÍFICO Y LABORATORIO</v>
          </cell>
          <cell r="C40">
            <v>0</v>
          </cell>
        </row>
        <row r="41">
          <cell r="A41" t="str">
            <v>2.6.4</v>
          </cell>
          <cell r="B41" t="str">
            <v>2.6.4-VEHÍCULOS Y EQUIPO DE TRANSPORTE, TRACCIÓN Y ELEVACIÓN</v>
          </cell>
          <cell r="C41">
            <v>0</v>
          </cell>
        </row>
        <row r="42">
          <cell r="A42" t="str">
            <v>2.6.5</v>
          </cell>
          <cell r="B42" t="str">
            <v>2.6.5-MAQUINARIA, OTROS EQUIPOS Y HERRAMIENTAS</v>
          </cell>
          <cell r="C42">
            <v>218000</v>
          </cell>
        </row>
        <row r="43">
          <cell r="A43" t="str">
            <v>2.6.6</v>
          </cell>
          <cell r="B43" t="str">
            <v>2.6.6-EQUIPOS DE DEFENSA Y SEGURIDAD</v>
          </cell>
          <cell r="C43">
            <v>0</v>
          </cell>
        </row>
        <row r="44">
          <cell r="A44" t="str">
            <v>2.6.8</v>
          </cell>
          <cell r="B44" t="str">
            <v>2.6.8-BIENES INTANGIBLES</v>
          </cell>
          <cell r="C44">
            <v>0</v>
          </cell>
        </row>
        <row r="45">
          <cell r="A45" t="str">
            <v>2.7</v>
          </cell>
          <cell r="B45" t="str">
            <v>2.7-OBRAS</v>
          </cell>
          <cell r="C45">
            <v>0</v>
          </cell>
        </row>
        <row r="46">
          <cell r="A46" t="str">
            <v>2.7.1</v>
          </cell>
          <cell r="B46" t="str">
            <v>2.7.1-OBRAS EN EDIFICACIONES</v>
          </cell>
          <cell r="C4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C7009-9555-4361-BF40-6878AE80482F}">
  <dimension ref="A1:N87"/>
  <sheetViews>
    <sheetView showGridLines="0" tabSelected="1" zoomScaleNormal="100" workbookViewId="0">
      <selection activeCell="H6" sqref="H6"/>
    </sheetView>
  </sheetViews>
  <sheetFormatPr defaultColWidth="9.1796875" defaultRowHeight="14.5" x14ac:dyDescent="0.35"/>
  <cols>
    <col min="1" max="1" width="29.1796875" customWidth="1"/>
    <col min="2" max="3" width="15.81640625" customWidth="1"/>
    <col min="4" max="4" width="16.1796875" customWidth="1"/>
    <col min="5" max="5" width="13.81640625" customWidth="1"/>
    <col min="6" max="6" width="15" customWidth="1"/>
    <col min="7" max="7" width="14.7265625" customWidth="1"/>
    <col min="8" max="8" width="14.54296875" customWidth="1"/>
    <col min="9" max="9" width="14" customWidth="1"/>
    <col min="10" max="10" width="14.54296875" customWidth="1"/>
    <col min="11" max="11" width="15" customWidth="1"/>
    <col min="12" max="12" width="14.81640625" customWidth="1"/>
    <col min="13" max="13" width="15.26953125" customWidth="1"/>
    <col min="14" max="14" width="14.26953125" customWidth="1"/>
    <col min="15" max="19" width="9.1796875" customWidth="1"/>
  </cols>
  <sheetData>
    <row r="1" spans="1:14" ht="21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ht="17.25" customHeight="1" x14ac:dyDescent="0.3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ht="15.5" x14ac:dyDescent="0.35">
      <c r="A3" s="23" t="s">
        <v>95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4" ht="17.25" customHeight="1" x14ac:dyDescent="0.3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4" x14ac:dyDescent="0.35">
      <c r="A5" s="20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4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ht="14.5" customHeight="1" x14ac:dyDescent="0.35">
      <c r="A7" s="24" t="s">
        <v>4</v>
      </c>
      <c r="B7" s="25" t="s">
        <v>5</v>
      </c>
      <c r="C7" s="25" t="s">
        <v>6</v>
      </c>
      <c r="D7" s="27" t="s">
        <v>7</v>
      </c>
      <c r="E7" s="29" t="s">
        <v>8</v>
      </c>
      <c r="F7" s="30"/>
      <c r="G7" s="30"/>
      <c r="H7" s="30"/>
      <c r="I7" s="30"/>
      <c r="J7" s="30"/>
      <c r="K7" s="30"/>
      <c r="L7" s="30"/>
      <c r="M7" s="30"/>
    </row>
    <row r="8" spans="1:14" ht="25.5" customHeight="1" x14ac:dyDescent="0.35">
      <c r="A8" s="24"/>
      <c r="B8" s="26"/>
      <c r="C8" s="26"/>
      <c r="D8" s="28"/>
      <c r="E8" s="2" t="s">
        <v>9</v>
      </c>
      <c r="F8" s="2" t="s">
        <v>10</v>
      </c>
      <c r="G8" s="2" t="s">
        <v>11</v>
      </c>
      <c r="H8" s="2" t="s">
        <v>12</v>
      </c>
      <c r="I8" s="3" t="s">
        <v>13</v>
      </c>
      <c r="J8" s="2" t="s">
        <v>14</v>
      </c>
      <c r="K8" s="3" t="s">
        <v>15</v>
      </c>
      <c r="L8" s="3" t="s">
        <v>16</v>
      </c>
      <c r="M8" s="3" t="s">
        <v>17</v>
      </c>
    </row>
    <row r="9" spans="1:14" x14ac:dyDescent="0.35">
      <c r="A9" s="4" t="s">
        <v>18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4" ht="28.5" customHeight="1" x14ac:dyDescent="0.35">
      <c r="A10" s="6" t="s">
        <v>19</v>
      </c>
      <c r="B10" s="7">
        <f>SUM(B11:B15)</f>
        <v>1161536477.9957135</v>
      </c>
      <c r="C10" s="7">
        <f t="shared" ref="C10" si="0">SUM(C11:C15)</f>
        <v>0</v>
      </c>
      <c r="D10" s="7">
        <f>SUM(D11:D15)</f>
        <v>1161536478</v>
      </c>
      <c r="E10" s="7">
        <f t="shared" ref="E10:H10" si="1">SUM(E11:E15)</f>
        <v>41901836.429999992</v>
      </c>
      <c r="F10" s="7">
        <f t="shared" si="1"/>
        <v>91961545.810000002</v>
      </c>
      <c r="G10" s="7">
        <f t="shared" si="1"/>
        <v>106333751.83000001</v>
      </c>
      <c r="H10" s="7">
        <f t="shared" si="1"/>
        <v>84776079.610000014</v>
      </c>
      <c r="I10" s="7">
        <f>SUM(I11:I15)</f>
        <v>68900866.069999993</v>
      </c>
      <c r="J10" s="7">
        <f>SUM(J11:J15)</f>
        <v>118996639.94</v>
      </c>
      <c r="K10" s="7">
        <f>SUM(K11:K15)</f>
        <v>76960701.090000004</v>
      </c>
      <c r="L10" s="7">
        <f>SUM(L11:L15)</f>
        <v>78076482.989999995</v>
      </c>
      <c r="M10" s="7">
        <f>SUM(M11:M15)</f>
        <v>77580466.269999996</v>
      </c>
    </row>
    <row r="11" spans="1:14" ht="23.25" customHeight="1" x14ac:dyDescent="0.35">
      <c r="A11" s="8" t="s">
        <v>20</v>
      </c>
      <c r="B11" s="9">
        <v>934501133.99571347</v>
      </c>
      <c r="C11" s="9">
        <v>-6252000.0000000019</v>
      </c>
      <c r="D11" s="9">
        <v>928249134</v>
      </c>
      <c r="E11" s="9">
        <v>35765074.869999997</v>
      </c>
      <c r="F11" s="9">
        <v>79563035.870000005</v>
      </c>
      <c r="G11" s="9">
        <v>96563446.359999999</v>
      </c>
      <c r="H11" s="9">
        <v>74736232.420000002</v>
      </c>
      <c r="I11" s="9">
        <v>59349655.409999996</v>
      </c>
      <c r="J11" s="9">
        <v>69564192.969999999</v>
      </c>
      <c r="K11" s="9">
        <v>66441982.560000002</v>
      </c>
      <c r="L11" s="9">
        <v>67161521.959999993</v>
      </c>
      <c r="M11" s="9">
        <v>66921327.100000001</v>
      </c>
    </row>
    <row r="12" spans="1:14" ht="24" customHeight="1" x14ac:dyDescent="0.35">
      <c r="A12" s="8" t="s">
        <v>21</v>
      </c>
      <c r="B12" s="9">
        <v>120083343</v>
      </c>
      <c r="C12" s="9">
        <v>-4000000</v>
      </c>
      <c r="D12" s="9">
        <v>116083343</v>
      </c>
      <c r="E12" s="9">
        <v>540910.9</v>
      </c>
      <c r="F12" s="9">
        <v>540910.9</v>
      </c>
      <c r="G12" s="9">
        <v>590910.9</v>
      </c>
      <c r="H12" s="9">
        <v>625519.18000000005</v>
      </c>
      <c r="I12" s="9">
        <v>540910.9</v>
      </c>
      <c r="J12" s="9">
        <v>38976804.340000004</v>
      </c>
      <c r="K12" s="9">
        <v>562910.9</v>
      </c>
      <c r="L12" s="9">
        <v>634513.56000000006</v>
      </c>
      <c r="M12" s="9">
        <v>586363.4</v>
      </c>
    </row>
    <row r="13" spans="1:14" ht="28.5" customHeight="1" x14ac:dyDescent="0.35">
      <c r="A13" s="8" t="s">
        <v>22</v>
      </c>
      <c r="B13" s="9">
        <v>500000</v>
      </c>
      <c r="C13" s="9">
        <v>0</v>
      </c>
      <c r="D13" s="9">
        <v>500000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</row>
    <row r="14" spans="1:14" ht="27.75" customHeight="1" x14ac:dyDescent="0.35">
      <c r="A14" s="8" t="s">
        <v>23</v>
      </c>
      <c r="B14" s="9">
        <v>120000</v>
      </c>
      <c r="C14" s="9">
        <v>0</v>
      </c>
      <c r="D14" s="9">
        <v>120000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</row>
    <row r="15" spans="1:14" ht="32.25" customHeight="1" x14ac:dyDescent="0.35">
      <c r="A15" s="8" t="s">
        <v>24</v>
      </c>
      <c r="B15" s="9">
        <v>106332001</v>
      </c>
      <c r="C15" s="9">
        <v>10252000</v>
      </c>
      <c r="D15" s="9">
        <v>116584001</v>
      </c>
      <c r="E15" s="9">
        <v>5595850.6600000001</v>
      </c>
      <c r="F15" s="9">
        <v>11857599.039999999</v>
      </c>
      <c r="G15" s="9">
        <v>9179394.5700000003</v>
      </c>
      <c r="H15" s="9">
        <v>9414328.0099999998</v>
      </c>
      <c r="I15" s="9">
        <v>9010299.7599999998</v>
      </c>
      <c r="J15" s="9">
        <v>10455642.630000001</v>
      </c>
      <c r="K15" s="9">
        <v>9955807.6300000008</v>
      </c>
      <c r="L15" s="9">
        <v>10280447.470000001</v>
      </c>
      <c r="M15" s="9">
        <v>10072775.77</v>
      </c>
      <c r="N15" s="10"/>
    </row>
    <row r="16" spans="1:14" ht="21" customHeight="1" x14ac:dyDescent="0.35">
      <c r="A16" s="6" t="s">
        <v>25</v>
      </c>
      <c r="B16" s="7">
        <f t="shared" ref="B16:M16" si="2">SUM(B17:B25)</f>
        <v>897425704</v>
      </c>
      <c r="C16" s="7">
        <f t="shared" si="2"/>
        <v>-376950000</v>
      </c>
      <c r="D16" s="7">
        <f t="shared" si="2"/>
        <v>520475704</v>
      </c>
      <c r="E16" s="7">
        <f t="shared" si="2"/>
        <v>2593403.19</v>
      </c>
      <c r="F16" s="7">
        <f t="shared" si="2"/>
        <v>3334204.35</v>
      </c>
      <c r="G16" s="7">
        <f t="shared" si="2"/>
        <v>12560776.73</v>
      </c>
      <c r="H16" s="7">
        <f t="shared" si="2"/>
        <v>11853729.149999999</v>
      </c>
      <c r="I16" s="7">
        <f t="shared" si="2"/>
        <v>4091150.2399999998</v>
      </c>
      <c r="J16" s="7">
        <f t="shared" si="2"/>
        <v>165457620.03</v>
      </c>
      <c r="K16" s="7">
        <f t="shared" si="2"/>
        <v>23477985.169999998</v>
      </c>
      <c r="L16" s="7">
        <f t="shared" si="2"/>
        <v>17325976.559999999</v>
      </c>
      <c r="M16" s="7">
        <f t="shared" si="2"/>
        <v>10382451.129999999</v>
      </c>
    </row>
    <row r="17" spans="1:14" x14ac:dyDescent="0.35">
      <c r="A17" s="8" t="s">
        <v>26</v>
      </c>
      <c r="B17" s="9">
        <v>24500000</v>
      </c>
      <c r="C17" s="9">
        <v>0</v>
      </c>
      <c r="D17" s="9">
        <v>24500000</v>
      </c>
      <c r="E17" s="9">
        <v>1916719.94</v>
      </c>
      <c r="F17" s="9">
        <v>1723733.6</v>
      </c>
      <c r="G17" s="9">
        <v>1746352.31</v>
      </c>
      <c r="H17" s="9">
        <v>1737335.96</v>
      </c>
      <c r="I17" s="9">
        <v>1696028.22</v>
      </c>
      <c r="J17" s="9">
        <v>1719368.81</v>
      </c>
      <c r="K17" s="9">
        <v>1797595.89</v>
      </c>
      <c r="L17" s="9">
        <v>1920667.14</v>
      </c>
      <c r="M17" s="9">
        <v>1924304.71</v>
      </c>
    </row>
    <row r="18" spans="1:14" ht="31.5" customHeight="1" x14ac:dyDescent="0.35">
      <c r="A18" s="8" t="s">
        <v>27</v>
      </c>
      <c r="B18" s="9">
        <v>21055000</v>
      </c>
      <c r="C18" s="9">
        <v>250000</v>
      </c>
      <c r="D18" s="9">
        <v>21305000</v>
      </c>
      <c r="E18" s="9">
        <v>0</v>
      </c>
      <c r="F18" s="9">
        <v>0</v>
      </c>
      <c r="G18" s="9">
        <v>428394.87</v>
      </c>
      <c r="H18" s="9">
        <v>145448.45000000001</v>
      </c>
      <c r="I18" s="9">
        <v>8702.5</v>
      </c>
      <c r="J18" s="9">
        <v>100536</v>
      </c>
      <c r="K18" s="9">
        <v>495328</v>
      </c>
      <c r="L18" s="9">
        <v>359215.5</v>
      </c>
      <c r="M18" s="9">
        <v>307212.28000000003</v>
      </c>
    </row>
    <row r="19" spans="1:14" x14ac:dyDescent="0.35">
      <c r="A19" s="8" t="s">
        <v>28</v>
      </c>
      <c r="B19" s="9">
        <v>8550000</v>
      </c>
      <c r="C19" s="9">
        <v>-3000000</v>
      </c>
      <c r="D19" s="9">
        <v>5550000</v>
      </c>
      <c r="E19" s="9">
        <v>0</v>
      </c>
      <c r="F19" s="9">
        <v>0</v>
      </c>
      <c r="G19" s="9">
        <v>0</v>
      </c>
      <c r="H19" s="9">
        <v>29300</v>
      </c>
      <c r="I19" s="9">
        <v>82350</v>
      </c>
      <c r="J19" s="9">
        <v>0</v>
      </c>
      <c r="K19" s="9">
        <v>129450</v>
      </c>
      <c r="L19" s="9">
        <v>33100</v>
      </c>
      <c r="M19" s="9">
        <v>99700</v>
      </c>
    </row>
    <row r="20" spans="1:14" ht="28.5" customHeight="1" x14ac:dyDescent="0.35">
      <c r="A20" s="8" t="s">
        <v>29</v>
      </c>
      <c r="B20" s="9">
        <v>9002000</v>
      </c>
      <c r="C20" s="9">
        <v>-2000000</v>
      </c>
      <c r="D20" s="9">
        <v>7002000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</row>
    <row r="21" spans="1:14" ht="21.65" customHeight="1" x14ac:dyDescent="0.35">
      <c r="A21" s="8" t="s">
        <v>30</v>
      </c>
      <c r="B21" s="9">
        <v>14300000</v>
      </c>
      <c r="C21" s="9">
        <v>-2500000</v>
      </c>
      <c r="D21" s="9">
        <v>11800000</v>
      </c>
      <c r="E21" s="9">
        <v>0</v>
      </c>
      <c r="F21" s="9">
        <v>0</v>
      </c>
      <c r="G21" s="9">
        <v>196222.24</v>
      </c>
      <c r="H21" s="9">
        <v>923488.66</v>
      </c>
      <c r="I21" s="9">
        <v>13500</v>
      </c>
      <c r="J21" s="9">
        <v>294407.45</v>
      </c>
      <c r="K21" s="9">
        <v>0</v>
      </c>
      <c r="L21" s="9">
        <v>895276.6</v>
      </c>
      <c r="M21" s="9">
        <v>748267.96</v>
      </c>
    </row>
    <row r="22" spans="1:14" ht="22.5" customHeight="1" x14ac:dyDescent="0.35">
      <c r="A22" s="8" t="s">
        <v>31</v>
      </c>
      <c r="B22" s="9">
        <v>20500000</v>
      </c>
      <c r="C22" s="9">
        <v>0</v>
      </c>
      <c r="D22" s="9">
        <v>20500000</v>
      </c>
      <c r="E22" s="9">
        <v>676683.25</v>
      </c>
      <c r="F22" s="9">
        <v>1610470.75</v>
      </c>
      <c r="G22" s="9">
        <v>1620230.25</v>
      </c>
      <c r="H22" s="9">
        <v>4918900.04</v>
      </c>
      <c r="I22" s="9">
        <v>1117725.72</v>
      </c>
      <c r="J22" s="9">
        <v>1157519.71</v>
      </c>
      <c r="K22" s="9">
        <v>1164183.0900000001</v>
      </c>
      <c r="L22" s="9">
        <v>2265431.5</v>
      </c>
      <c r="M22" s="9">
        <v>1074560.05</v>
      </c>
    </row>
    <row r="23" spans="1:14" ht="38.5" customHeight="1" x14ac:dyDescent="0.35">
      <c r="A23" s="8" t="s">
        <v>32</v>
      </c>
      <c r="B23" s="9">
        <v>27790000</v>
      </c>
      <c r="C23" s="9">
        <v>12800000</v>
      </c>
      <c r="D23" s="9">
        <v>40590000</v>
      </c>
      <c r="E23" s="9">
        <v>0</v>
      </c>
      <c r="F23" s="9">
        <v>0</v>
      </c>
      <c r="G23" s="9">
        <v>808348.46</v>
      </c>
      <c r="H23" s="9">
        <v>1486044.61</v>
      </c>
      <c r="I23" s="9">
        <f>180325.99-29028</f>
        <v>151297.99</v>
      </c>
      <c r="J23" s="9">
        <v>642151.06999999995</v>
      </c>
      <c r="K23" s="9">
        <v>1382912.7</v>
      </c>
      <c r="L23" s="9">
        <v>366271.36</v>
      </c>
      <c r="M23" s="9">
        <v>958988.69</v>
      </c>
    </row>
    <row r="24" spans="1:14" ht="34.5" customHeight="1" x14ac:dyDescent="0.35">
      <c r="A24" s="8" t="s">
        <v>33</v>
      </c>
      <c r="B24" s="9">
        <v>756671482</v>
      </c>
      <c r="C24" s="9">
        <v>-405193546</v>
      </c>
      <c r="D24" s="9">
        <v>351477936</v>
      </c>
      <c r="E24" s="9">
        <v>0</v>
      </c>
      <c r="F24" s="9">
        <v>0</v>
      </c>
      <c r="G24" s="9">
        <v>7761228.5999999996</v>
      </c>
      <c r="H24" s="9">
        <v>1291828.55</v>
      </c>
      <c r="I24" s="9">
        <f>850969.27-91949.86</f>
        <v>759019.41</v>
      </c>
      <c r="J24" s="9">
        <f>154481992.93-11983.94</f>
        <v>154470008.99000001</v>
      </c>
      <c r="K24" s="9">
        <v>17188815.289999999</v>
      </c>
      <c r="L24" s="9">
        <v>9983003.5800000001</v>
      </c>
      <c r="M24" s="9">
        <v>4826365.1900000004</v>
      </c>
    </row>
    <row r="25" spans="1:14" ht="25" customHeight="1" x14ac:dyDescent="0.35">
      <c r="A25" s="8" t="s">
        <v>34</v>
      </c>
      <c r="B25" s="9">
        <v>15057222</v>
      </c>
      <c r="C25" s="9">
        <v>22693546</v>
      </c>
      <c r="D25" s="9">
        <v>37750768</v>
      </c>
      <c r="E25" s="9">
        <v>0</v>
      </c>
      <c r="F25" s="9">
        <v>0</v>
      </c>
      <c r="G25" s="9">
        <v>0</v>
      </c>
      <c r="H25" s="9">
        <v>1321382.8799999999</v>
      </c>
      <c r="I25" s="9">
        <v>262526.40000000002</v>
      </c>
      <c r="J25" s="9">
        <v>7073628</v>
      </c>
      <c r="K25" s="9">
        <v>1319700.2</v>
      </c>
      <c r="L25" s="9">
        <v>1503010.88</v>
      </c>
      <c r="M25" s="9">
        <v>443052.25</v>
      </c>
    </row>
    <row r="26" spans="1:14" ht="22.5" customHeight="1" x14ac:dyDescent="0.35">
      <c r="A26" s="6" t="s">
        <v>35</v>
      </c>
      <c r="B26" s="7">
        <f t="shared" ref="B26:M26" si="3">SUM(B27:B34)</f>
        <v>249019049</v>
      </c>
      <c r="C26" s="7">
        <f>SUM(C27:C34)</f>
        <v>-31450000</v>
      </c>
      <c r="D26" s="7">
        <f t="shared" si="3"/>
        <v>217569049</v>
      </c>
      <c r="E26" s="7">
        <f t="shared" si="3"/>
        <v>948000</v>
      </c>
      <c r="F26" s="7">
        <f t="shared" si="3"/>
        <v>832160</v>
      </c>
      <c r="G26" s="7">
        <f t="shared" si="3"/>
        <v>2043519.23</v>
      </c>
      <c r="H26" s="7">
        <f t="shared" si="3"/>
        <v>3092209.51</v>
      </c>
      <c r="I26" s="7">
        <f t="shared" si="3"/>
        <v>4181129.08</v>
      </c>
      <c r="J26" s="7">
        <f t="shared" si="3"/>
        <v>2136079.7599999998</v>
      </c>
      <c r="K26" s="7">
        <f t="shared" si="3"/>
        <v>2139570.58</v>
      </c>
      <c r="L26" s="7">
        <f t="shared" si="3"/>
        <v>2376649.42</v>
      </c>
      <c r="M26" s="7">
        <f t="shared" si="3"/>
        <v>2312880.4299999997</v>
      </c>
    </row>
    <row r="27" spans="1:14" ht="30" customHeight="1" x14ac:dyDescent="0.35">
      <c r="A27" s="8" t="s">
        <v>36</v>
      </c>
      <c r="B27" s="9">
        <v>98800000</v>
      </c>
      <c r="C27" s="11">
        <v>-2500000</v>
      </c>
      <c r="D27" s="11">
        <v>96300000</v>
      </c>
      <c r="E27" s="9">
        <v>0</v>
      </c>
      <c r="F27" s="9">
        <v>0</v>
      </c>
      <c r="G27" s="9">
        <v>78603.86</v>
      </c>
      <c r="H27" s="9">
        <v>84560.13</v>
      </c>
      <c r="I27" s="9">
        <v>193066.72</v>
      </c>
      <c r="J27" s="9">
        <v>37237.050000000003</v>
      </c>
      <c r="K27" s="9">
        <v>33154.11</v>
      </c>
      <c r="L27" s="9">
        <v>109154.09</v>
      </c>
      <c r="M27" s="9">
        <v>173091.99</v>
      </c>
      <c r="N27" s="12">
        <f>M28-M15</f>
        <v>-10072775.77</v>
      </c>
    </row>
    <row r="28" spans="1:14" ht="24.75" customHeight="1" x14ac:dyDescent="0.35">
      <c r="A28" s="8" t="s">
        <v>37</v>
      </c>
      <c r="B28" s="9">
        <v>14510000</v>
      </c>
      <c r="C28" s="11">
        <v>-4000000</v>
      </c>
      <c r="D28" s="11">
        <v>10510000</v>
      </c>
      <c r="E28" s="9">
        <v>0</v>
      </c>
      <c r="F28" s="9">
        <v>0</v>
      </c>
      <c r="G28" s="9">
        <v>0</v>
      </c>
      <c r="H28" s="9">
        <v>41622.080000000002</v>
      </c>
      <c r="I28" s="9">
        <v>84405.4</v>
      </c>
      <c r="J28" s="9">
        <v>217678.14</v>
      </c>
      <c r="K28" s="9">
        <v>295944</v>
      </c>
      <c r="L28" s="9">
        <v>72216</v>
      </c>
      <c r="M28" s="9">
        <v>0</v>
      </c>
    </row>
    <row r="29" spans="1:14" ht="25.5" customHeight="1" x14ac:dyDescent="0.35">
      <c r="A29" s="8" t="s">
        <v>38</v>
      </c>
      <c r="B29" s="9">
        <v>17765050</v>
      </c>
      <c r="C29" s="11">
        <v>-2250000</v>
      </c>
      <c r="D29" s="11">
        <v>15515050</v>
      </c>
      <c r="E29" s="9">
        <v>0</v>
      </c>
      <c r="F29" s="9">
        <v>0</v>
      </c>
      <c r="G29" s="9">
        <v>257299.19</v>
      </c>
      <c r="H29" s="9">
        <v>181755</v>
      </c>
      <c r="I29" s="9">
        <v>389405.8</v>
      </c>
      <c r="J29" s="9">
        <f>133736.72-119336</f>
        <v>14400.720000000001</v>
      </c>
      <c r="K29" s="9">
        <v>42343.75</v>
      </c>
      <c r="L29" s="9">
        <v>873417.29</v>
      </c>
      <c r="M29" s="9">
        <v>28666.39</v>
      </c>
      <c r="N29" s="13">
        <v>-119336</v>
      </c>
    </row>
    <row r="30" spans="1:14" ht="30" customHeight="1" x14ac:dyDescent="0.35">
      <c r="A30" s="8" t="s">
        <v>39</v>
      </c>
      <c r="B30" s="9">
        <v>150000</v>
      </c>
      <c r="C30" s="11">
        <v>0</v>
      </c>
      <c r="D30" s="11">
        <v>150000</v>
      </c>
      <c r="E30" s="9">
        <v>0</v>
      </c>
      <c r="F30" s="9">
        <v>0</v>
      </c>
      <c r="G30" s="9">
        <v>0</v>
      </c>
      <c r="H30" s="9">
        <v>12390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</row>
    <row r="31" spans="1:14" ht="34.5" customHeight="1" x14ac:dyDescent="0.35">
      <c r="A31" s="8" t="s">
        <v>40</v>
      </c>
      <c r="B31" s="9">
        <v>2951000</v>
      </c>
      <c r="C31" s="11">
        <v>0</v>
      </c>
      <c r="D31" s="11">
        <v>2951000</v>
      </c>
      <c r="E31" s="9">
        <v>0</v>
      </c>
      <c r="F31" s="9">
        <v>0</v>
      </c>
      <c r="G31" s="9">
        <v>72612.89</v>
      </c>
      <c r="H31" s="9">
        <v>52242.02</v>
      </c>
      <c r="I31" s="9">
        <v>381890.6</v>
      </c>
      <c r="J31" s="9">
        <v>0</v>
      </c>
      <c r="K31" s="9">
        <v>59708</v>
      </c>
      <c r="L31" s="9">
        <v>91166.8</v>
      </c>
      <c r="M31" s="9">
        <v>33984</v>
      </c>
    </row>
    <row r="32" spans="1:14" ht="32.25" customHeight="1" x14ac:dyDescent="0.35">
      <c r="A32" s="8" t="s">
        <v>41</v>
      </c>
      <c r="B32" s="9">
        <v>3522000</v>
      </c>
      <c r="C32" s="11">
        <v>0</v>
      </c>
      <c r="D32" s="11">
        <v>3522000</v>
      </c>
      <c r="E32" s="9">
        <v>0</v>
      </c>
      <c r="F32" s="9">
        <v>0</v>
      </c>
      <c r="G32" s="9">
        <v>0</v>
      </c>
      <c r="H32" s="9">
        <v>258413.35</v>
      </c>
      <c r="I32" s="9">
        <v>67706.850000000006</v>
      </c>
      <c r="J32" s="9">
        <v>0</v>
      </c>
      <c r="K32" s="9">
        <v>0</v>
      </c>
      <c r="L32" s="9">
        <v>22361</v>
      </c>
      <c r="M32" s="9">
        <v>32884</v>
      </c>
    </row>
    <row r="33" spans="1:13" ht="42" customHeight="1" x14ac:dyDescent="0.35">
      <c r="A33" s="8" t="s">
        <v>42</v>
      </c>
      <c r="B33" s="9">
        <v>31171000</v>
      </c>
      <c r="C33" s="11">
        <v>0</v>
      </c>
      <c r="D33" s="11">
        <v>31171000</v>
      </c>
      <c r="E33" s="9">
        <v>948000</v>
      </c>
      <c r="F33" s="9">
        <v>832160</v>
      </c>
      <c r="G33" s="9">
        <v>996680</v>
      </c>
      <c r="H33" s="9">
        <v>1362094.68</v>
      </c>
      <c r="I33" s="9">
        <v>1208037.72</v>
      </c>
      <c r="J33" s="9">
        <v>1187863.78</v>
      </c>
      <c r="K33" s="9">
        <v>1016000</v>
      </c>
      <c r="L33" s="9">
        <v>614828</v>
      </c>
      <c r="M33" s="9">
        <v>933481</v>
      </c>
    </row>
    <row r="34" spans="1:13" ht="25" customHeight="1" x14ac:dyDescent="0.35">
      <c r="A34" s="8" t="s">
        <v>43</v>
      </c>
      <c r="B34" s="9">
        <v>80149999</v>
      </c>
      <c r="C34" s="11">
        <v>-22700000</v>
      </c>
      <c r="D34" s="11">
        <v>57449999</v>
      </c>
      <c r="E34" s="9">
        <v>0</v>
      </c>
      <c r="F34" s="9">
        <v>0</v>
      </c>
      <c r="G34" s="9">
        <v>638323.29</v>
      </c>
      <c r="H34" s="9">
        <v>1099132.25</v>
      </c>
      <c r="I34" s="9">
        <v>1856615.99</v>
      </c>
      <c r="J34" s="9">
        <f>691082.06-12181.99</f>
        <v>678900.07000000007</v>
      </c>
      <c r="K34" s="9">
        <v>692420.72</v>
      </c>
      <c r="L34" s="9">
        <v>593506.24</v>
      </c>
      <c r="M34" s="9">
        <v>1110773.05</v>
      </c>
    </row>
    <row r="35" spans="1:13" ht="19.5" customHeight="1" x14ac:dyDescent="0.35">
      <c r="A35" s="6" t="s">
        <v>44</v>
      </c>
      <c r="B35" s="7">
        <f t="shared" ref="B35:M35" si="4">SUM(B36:B42)</f>
        <v>220281278</v>
      </c>
      <c r="C35" s="7">
        <f t="shared" si="4"/>
        <v>1400000</v>
      </c>
      <c r="D35" s="7">
        <f t="shared" si="4"/>
        <v>221681278</v>
      </c>
      <c r="E35" s="7">
        <f t="shared" si="4"/>
        <v>0</v>
      </c>
      <c r="F35" s="7">
        <f t="shared" si="4"/>
        <v>18897800</v>
      </c>
      <c r="G35" s="7">
        <f t="shared" si="4"/>
        <v>27102918.649999999</v>
      </c>
      <c r="H35" s="7">
        <f t="shared" si="4"/>
        <v>15416221.85</v>
      </c>
      <c r="I35" s="7">
        <f t="shared" si="4"/>
        <v>15529000</v>
      </c>
      <c r="J35" s="7">
        <f t="shared" si="4"/>
        <v>15313550</v>
      </c>
      <c r="K35" s="7">
        <f t="shared" si="4"/>
        <v>21445300</v>
      </c>
      <c r="L35" s="7">
        <f t="shared" si="4"/>
        <v>15432067.6</v>
      </c>
      <c r="M35" s="7">
        <f t="shared" si="4"/>
        <v>20637818.600000001</v>
      </c>
    </row>
    <row r="36" spans="1:13" ht="30.75" customHeight="1" x14ac:dyDescent="0.35">
      <c r="A36" s="8" t="s">
        <v>45</v>
      </c>
      <c r="B36" s="9">
        <v>220031278</v>
      </c>
      <c r="C36" s="9">
        <v>1400000</v>
      </c>
      <c r="D36" s="9">
        <v>221431278</v>
      </c>
      <c r="E36" s="9">
        <v>0</v>
      </c>
      <c r="F36" s="9">
        <v>18897800</v>
      </c>
      <c r="G36" s="9">
        <v>27102918.649999999</v>
      </c>
      <c r="H36" s="9">
        <v>15311300</v>
      </c>
      <c r="I36" s="9">
        <v>15529000</v>
      </c>
      <c r="J36" s="9">
        <v>15313550</v>
      </c>
      <c r="K36" s="9">
        <v>21445300</v>
      </c>
      <c r="L36" s="9">
        <v>15432067.6</v>
      </c>
      <c r="M36" s="9">
        <v>20637818.600000001</v>
      </c>
    </row>
    <row r="37" spans="1:13" ht="24.75" customHeight="1" x14ac:dyDescent="0.35">
      <c r="A37" s="8" t="s">
        <v>46</v>
      </c>
      <c r="B37" s="9">
        <v>0</v>
      </c>
      <c r="C37" s="9">
        <v>0</v>
      </c>
      <c r="D37" s="9"/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</row>
    <row r="38" spans="1:13" ht="22.5" customHeight="1" x14ac:dyDescent="0.35">
      <c r="A38" s="8" t="s">
        <v>47</v>
      </c>
      <c r="B38" s="9">
        <v>0</v>
      </c>
      <c r="C38" s="9">
        <v>0</v>
      </c>
      <c r="D38" s="9"/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</row>
    <row r="39" spans="1:13" ht="36.75" customHeight="1" x14ac:dyDescent="0.35">
      <c r="A39" s="8" t="s">
        <v>48</v>
      </c>
      <c r="B39" s="9">
        <v>0</v>
      </c>
      <c r="C39" s="9">
        <v>0</v>
      </c>
      <c r="D39" s="9"/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</row>
    <row r="40" spans="1:13" ht="39.75" customHeight="1" x14ac:dyDescent="0.35">
      <c r="A40" s="8" t="s">
        <v>49</v>
      </c>
      <c r="B40" s="9">
        <v>0</v>
      </c>
      <c r="C40" s="9">
        <v>0</v>
      </c>
      <c r="D40" s="9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</row>
    <row r="41" spans="1:13" ht="28.5" customHeight="1" x14ac:dyDescent="0.35">
      <c r="A41" s="8" t="s">
        <v>50</v>
      </c>
      <c r="B41" s="9">
        <v>250000</v>
      </c>
      <c r="C41" s="9">
        <v>0</v>
      </c>
      <c r="D41" s="9">
        <v>250000</v>
      </c>
      <c r="E41" s="9">
        <v>0</v>
      </c>
      <c r="F41" s="9">
        <v>0</v>
      </c>
      <c r="G41" s="9">
        <v>0</v>
      </c>
      <c r="H41" s="9">
        <v>104921.85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</row>
    <row r="42" spans="1:13" ht="36" customHeight="1" x14ac:dyDescent="0.35">
      <c r="A42" s="8" t="s">
        <v>51</v>
      </c>
      <c r="B42" s="9">
        <v>0</v>
      </c>
      <c r="C42" s="9"/>
      <c r="D42" s="9"/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</row>
    <row r="43" spans="1:13" ht="18.75" customHeight="1" x14ac:dyDescent="0.35">
      <c r="A43" s="6" t="s">
        <v>52</v>
      </c>
      <c r="B43" s="7">
        <f>SUM(B44:B50)</f>
        <v>0</v>
      </c>
      <c r="C43" s="7">
        <f>SUM(C44:C50)</f>
        <v>0</v>
      </c>
      <c r="D43" s="7"/>
      <c r="E43" s="7">
        <f>SUM(E44:E50)</f>
        <v>0</v>
      </c>
      <c r="F43" s="7"/>
      <c r="G43" s="7"/>
      <c r="H43" s="7"/>
      <c r="I43" s="7"/>
      <c r="J43" s="7"/>
      <c r="K43" s="7"/>
      <c r="L43" s="7"/>
      <c r="M43" s="7"/>
    </row>
    <row r="44" spans="1:13" ht="22.5" customHeight="1" x14ac:dyDescent="0.35">
      <c r="A44" s="8" t="s">
        <v>53</v>
      </c>
      <c r="B44" s="9">
        <v>0</v>
      </c>
      <c r="C44" s="9"/>
      <c r="D44" s="9"/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</row>
    <row r="45" spans="1:13" ht="29.25" customHeight="1" x14ac:dyDescent="0.35">
      <c r="A45" s="8" t="s">
        <v>54</v>
      </c>
      <c r="B45" s="9">
        <v>0</v>
      </c>
      <c r="C45" s="9"/>
      <c r="D45" s="9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</row>
    <row r="46" spans="1:13" ht="30.75" customHeight="1" x14ac:dyDescent="0.35">
      <c r="A46" s="8" t="s">
        <v>55</v>
      </c>
      <c r="B46" s="9">
        <v>0</v>
      </c>
      <c r="C46" s="9"/>
      <c r="D46" s="9"/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</row>
    <row r="47" spans="1:13" ht="40.5" customHeight="1" x14ac:dyDescent="0.35">
      <c r="A47" s="8" t="s">
        <v>56</v>
      </c>
      <c r="B47" s="9">
        <v>0</v>
      </c>
      <c r="C47" s="9"/>
      <c r="D47" s="9"/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</row>
    <row r="48" spans="1:13" ht="36" customHeight="1" x14ac:dyDescent="0.35">
      <c r="A48" s="8" t="s">
        <v>57</v>
      </c>
      <c r="B48" s="9">
        <v>0</v>
      </c>
      <c r="C48" s="9"/>
      <c r="D48" s="9"/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</row>
    <row r="49" spans="1:13" ht="22.5" customHeight="1" x14ac:dyDescent="0.35">
      <c r="A49" s="8" t="s">
        <v>58</v>
      </c>
      <c r="B49" s="9">
        <v>0</v>
      </c>
      <c r="C49" s="9"/>
      <c r="D49" s="9"/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</row>
    <row r="50" spans="1:13" ht="24" customHeight="1" x14ac:dyDescent="0.35">
      <c r="A50" s="8" t="s">
        <v>59</v>
      </c>
      <c r="B50" s="9">
        <v>0</v>
      </c>
      <c r="C50" s="9"/>
      <c r="D50" s="9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</row>
    <row r="51" spans="1:13" ht="24" customHeight="1" x14ac:dyDescent="0.35">
      <c r="A51" s="6" t="s">
        <v>60</v>
      </c>
      <c r="B51" s="7">
        <f t="shared" ref="B51:M51" si="5">SUM(B52:B59)</f>
        <v>177306500</v>
      </c>
      <c r="C51" s="7">
        <f t="shared" si="5"/>
        <v>-33000000</v>
      </c>
      <c r="D51" s="7">
        <f t="shared" si="5"/>
        <v>144306500</v>
      </c>
      <c r="E51" s="7">
        <f t="shared" si="5"/>
        <v>0</v>
      </c>
      <c r="F51" s="7">
        <f t="shared" si="5"/>
        <v>0</v>
      </c>
      <c r="G51" s="7">
        <f t="shared" si="5"/>
        <v>257322.99</v>
      </c>
      <c r="H51" s="7">
        <f t="shared" si="5"/>
        <v>562750</v>
      </c>
      <c r="I51" s="7">
        <f t="shared" si="5"/>
        <v>0</v>
      </c>
      <c r="J51" s="7">
        <f t="shared" si="5"/>
        <v>769200</v>
      </c>
      <c r="K51" s="7">
        <f t="shared" si="5"/>
        <v>132105.17000000001</v>
      </c>
      <c r="L51" s="7">
        <f t="shared" si="5"/>
        <v>606722.05000000005</v>
      </c>
      <c r="M51" s="7">
        <f t="shared" si="5"/>
        <v>255500</v>
      </c>
    </row>
    <row r="52" spans="1:13" ht="21.75" customHeight="1" x14ac:dyDescent="0.35">
      <c r="A52" s="8" t="s">
        <v>61</v>
      </c>
      <c r="B52" s="9">
        <v>62750000</v>
      </c>
      <c r="C52" s="9">
        <v>-18000000</v>
      </c>
      <c r="D52" s="9">
        <v>44750000</v>
      </c>
      <c r="E52" s="9">
        <v>0</v>
      </c>
      <c r="F52" s="9">
        <v>0</v>
      </c>
      <c r="G52" s="9">
        <v>101997.31</v>
      </c>
      <c r="H52" s="9">
        <v>24250</v>
      </c>
      <c r="I52" s="9">
        <v>0</v>
      </c>
      <c r="J52" s="9">
        <v>0</v>
      </c>
      <c r="K52" s="9">
        <v>0</v>
      </c>
      <c r="L52" s="9">
        <v>314722.05</v>
      </c>
      <c r="M52" s="9">
        <v>37500</v>
      </c>
    </row>
    <row r="53" spans="1:13" ht="21.75" customHeight="1" x14ac:dyDescent="0.35">
      <c r="A53" s="8" t="s">
        <v>62</v>
      </c>
      <c r="B53" s="9">
        <v>13500000</v>
      </c>
      <c r="C53" s="9">
        <v>-4000000</v>
      </c>
      <c r="D53" s="9">
        <v>9500000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</row>
    <row r="54" spans="1:13" ht="29.25" customHeight="1" x14ac:dyDescent="0.35">
      <c r="A54" s="8" t="s">
        <v>63</v>
      </c>
      <c r="B54" s="9">
        <v>1000000</v>
      </c>
      <c r="C54" s="9">
        <v>0</v>
      </c>
      <c r="D54" s="9">
        <v>1000000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</row>
    <row r="55" spans="1:13" ht="36.75" customHeight="1" x14ac:dyDescent="0.35">
      <c r="A55" s="8" t="s">
        <v>64</v>
      </c>
      <c r="B55" s="9">
        <v>4500000</v>
      </c>
      <c r="C55" s="9">
        <v>-4000000</v>
      </c>
      <c r="D55" s="9">
        <v>500000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</row>
    <row r="56" spans="1:13" ht="24.75" customHeight="1" x14ac:dyDescent="0.35">
      <c r="A56" s="8" t="s">
        <v>65</v>
      </c>
      <c r="B56" s="9">
        <v>7200000</v>
      </c>
      <c r="C56" s="9">
        <v>0</v>
      </c>
      <c r="D56" s="9">
        <v>7200000</v>
      </c>
      <c r="E56" s="9">
        <v>0</v>
      </c>
      <c r="F56" s="9">
        <v>0</v>
      </c>
      <c r="G56" s="9">
        <v>155325.68</v>
      </c>
      <c r="H56" s="9">
        <v>538500</v>
      </c>
      <c r="I56" s="9">
        <v>0</v>
      </c>
      <c r="J56" s="9">
        <v>769200</v>
      </c>
      <c r="K56" s="9">
        <v>132105.17000000001</v>
      </c>
      <c r="L56" s="9">
        <v>0</v>
      </c>
      <c r="M56" s="9">
        <v>218000</v>
      </c>
    </row>
    <row r="57" spans="1:13" ht="24.75" customHeight="1" x14ac:dyDescent="0.35">
      <c r="A57" s="8" t="s">
        <v>66</v>
      </c>
      <c r="B57" s="9">
        <v>1500000</v>
      </c>
      <c r="C57" s="9">
        <v>0</v>
      </c>
      <c r="D57" s="9">
        <v>1500000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292000</v>
      </c>
      <c r="M57" s="9">
        <v>0</v>
      </c>
    </row>
    <row r="58" spans="1:13" x14ac:dyDescent="0.35">
      <c r="A58" s="8" t="s">
        <v>67</v>
      </c>
      <c r="B58" s="9">
        <v>86856500</v>
      </c>
      <c r="C58" s="9">
        <v>-7000000</v>
      </c>
      <c r="D58" s="9">
        <v>79856500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</row>
    <row r="59" spans="1:13" ht="34.5" customHeight="1" x14ac:dyDescent="0.35">
      <c r="A59" s="8" t="s">
        <v>68</v>
      </c>
      <c r="B59" s="9">
        <v>0</v>
      </c>
      <c r="C59" s="9">
        <v>0</v>
      </c>
      <c r="D59" s="9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</row>
    <row r="60" spans="1:13" ht="21" customHeight="1" x14ac:dyDescent="0.35">
      <c r="A60" s="6" t="s">
        <v>69</v>
      </c>
      <c r="B60" s="7">
        <f>SUM(B61:B64)</f>
        <v>15000000</v>
      </c>
      <c r="C60" s="7">
        <f>SUM(C61:C64)</f>
        <v>-10000000</v>
      </c>
      <c r="D60" s="7">
        <f>SUM(D61:D64)</f>
        <v>5000000</v>
      </c>
      <c r="E60" s="7">
        <f>SUM(E61:E64)</f>
        <v>0</v>
      </c>
      <c r="F60" s="7">
        <f t="shared" ref="F60:M60" si="6">SUM(F61:F64)</f>
        <v>0</v>
      </c>
      <c r="G60" s="7">
        <f t="shared" si="6"/>
        <v>778044.55</v>
      </c>
      <c r="H60" s="7">
        <f t="shared" si="6"/>
        <v>0</v>
      </c>
      <c r="I60" s="7">
        <f t="shared" si="6"/>
        <v>0</v>
      </c>
      <c r="J60" s="7">
        <f t="shared" si="6"/>
        <v>0</v>
      </c>
      <c r="K60" s="7">
        <f t="shared" si="6"/>
        <v>0</v>
      </c>
      <c r="L60" s="7">
        <f t="shared" si="6"/>
        <v>0</v>
      </c>
      <c r="M60" s="7">
        <f t="shared" si="6"/>
        <v>0</v>
      </c>
    </row>
    <row r="61" spans="1:13" x14ac:dyDescent="0.35">
      <c r="A61" s="8" t="s">
        <v>70</v>
      </c>
      <c r="B61" s="9">
        <v>15000000</v>
      </c>
      <c r="C61" s="11">
        <v>-10000000</v>
      </c>
      <c r="D61" s="11">
        <v>5000000</v>
      </c>
      <c r="E61" s="9">
        <v>0</v>
      </c>
      <c r="F61" s="9">
        <v>0</v>
      </c>
      <c r="G61" s="9">
        <v>778044.55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</row>
    <row r="62" spans="1:13" ht="21" customHeight="1" x14ac:dyDescent="0.35">
      <c r="A62" s="8" t="s">
        <v>71</v>
      </c>
      <c r="B62" s="9">
        <v>0</v>
      </c>
      <c r="C62" s="9">
        <v>0</v>
      </c>
      <c r="D62" s="9"/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</row>
    <row r="63" spans="1:13" ht="27" customHeight="1" x14ac:dyDescent="0.35">
      <c r="A63" s="8" t="s">
        <v>72</v>
      </c>
      <c r="B63" s="9">
        <v>0</v>
      </c>
      <c r="C63" s="9">
        <v>0</v>
      </c>
      <c r="D63" s="9"/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</row>
    <row r="64" spans="1:13" ht="35.25" customHeight="1" x14ac:dyDescent="0.35">
      <c r="A64" s="8" t="s">
        <v>73</v>
      </c>
      <c r="B64" s="9">
        <v>0</v>
      </c>
      <c r="C64" s="9">
        <v>0</v>
      </c>
      <c r="D64" s="9"/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</row>
    <row r="65" spans="1:13" ht="36.75" customHeight="1" x14ac:dyDescent="0.35">
      <c r="A65" s="14" t="s">
        <v>74</v>
      </c>
      <c r="B65" s="7">
        <f>SUM(B66:B67)</f>
        <v>0</v>
      </c>
      <c r="C65" s="7">
        <f>SUM(C66:C67)</f>
        <v>0</v>
      </c>
      <c r="D65" s="7"/>
      <c r="E65" s="7">
        <f>SUM(E66:E67)</f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</row>
    <row r="66" spans="1:13" ht="18.75" customHeight="1" x14ac:dyDescent="0.35">
      <c r="A66" s="8" t="s">
        <v>75</v>
      </c>
      <c r="B66" s="9">
        <v>0</v>
      </c>
      <c r="C66" s="9">
        <v>0</v>
      </c>
      <c r="D66" s="9"/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</row>
    <row r="67" spans="1:13" ht="20.25" customHeight="1" x14ac:dyDescent="0.35">
      <c r="A67" s="8" t="s">
        <v>76</v>
      </c>
      <c r="B67" s="9">
        <v>0</v>
      </c>
      <c r="C67" s="9">
        <v>0</v>
      </c>
      <c r="D67" s="9"/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</row>
    <row r="68" spans="1:13" ht="24.75" customHeight="1" x14ac:dyDescent="0.35">
      <c r="A68" s="14" t="s">
        <v>77</v>
      </c>
      <c r="B68" s="7">
        <f>SUM(B69:B71)</f>
        <v>0</v>
      </c>
      <c r="C68" s="7">
        <f>SUM(C69:C71)</f>
        <v>0</v>
      </c>
      <c r="D68" s="7"/>
      <c r="E68" s="7"/>
      <c r="F68" s="7"/>
      <c r="G68" s="7"/>
      <c r="H68" s="7"/>
      <c r="I68" s="7"/>
      <c r="J68" s="7"/>
      <c r="K68" s="7"/>
      <c r="L68" s="7"/>
      <c r="M68" s="7">
        <v>0</v>
      </c>
    </row>
    <row r="69" spans="1:13" ht="20.25" customHeight="1" x14ac:dyDescent="0.35">
      <c r="A69" s="8" t="s">
        <v>78</v>
      </c>
      <c r="B69" s="9">
        <v>0</v>
      </c>
      <c r="C69" s="9">
        <v>0</v>
      </c>
      <c r="D69" s="9"/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/>
    </row>
    <row r="70" spans="1:13" ht="27.75" customHeight="1" x14ac:dyDescent="0.35">
      <c r="A70" s="8" t="s">
        <v>79</v>
      </c>
      <c r="B70" s="9">
        <v>0</v>
      </c>
      <c r="C70" s="9">
        <v>0</v>
      </c>
      <c r="D70" s="9"/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</row>
    <row r="71" spans="1:13" ht="32.25" customHeight="1" x14ac:dyDescent="0.35">
      <c r="A71" s="8" t="s">
        <v>80</v>
      </c>
      <c r="B71" s="9">
        <v>0</v>
      </c>
      <c r="C71" s="9">
        <v>0</v>
      </c>
      <c r="D71" s="9"/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</row>
    <row r="72" spans="1:13" x14ac:dyDescent="0.35">
      <c r="A72" s="6" t="s">
        <v>81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>
        <v>0</v>
      </c>
    </row>
    <row r="73" spans="1:13" ht="26" x14ac:dyDescent="0.35">
      <c r="A73" s="6" t="s">
        <v>82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1:13" ht="25.5" customHeight="1" x14ac:dyDescent="0.35">
      <c r="A74" s="8" t="s">
        <v>83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1:13" ht="26.25" customHeight="1" x14ac:dyDescent="0.35">
      <c r="A75" s="8" t="s">
        <v>84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3" ht="18.75" customHeight="1" x14ac:dyDescent="0.35">
      <c r="A76" s="6" t="s">
        <v>85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1:13" ht="26.25" customHeight="1" x14ac:dyDescent="0.35">
      <c r="A77" s="8" t="s">
        <v>86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 spans="1:13" ht="29.25" customHeight="1" x14ac:dyDescent="0.35">
      <c r="A78" s="8" t="s">
        <v>87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</row>
    <row r="79" spans="1:13" ht="27.75" customHeight="1" x14ac:dyDescent="0.35">
      <c r="A79" s="14" t="s">
        <v>88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24.75" customHeight="1" x14ac:dyDescent="0.35">
      <c r="A80" s="8" t="s">
        <v>89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1:13" ht="24" customHeight="1" x14ac:dyDescent="0.35">
      <c r="A81" s="17" t="s">
        <v>90</v>
      </c>
      <c r="B81" s="18">
        <f t="shared" ref="B81:M81" si="7">B10+B16+B26+B35+B43+B51+B60+B65+B68+B79</f>
        <v>2720569008.9957132</v>
      </c>
      <c r="C81" s="18">
        <f t="shared" si="7"/>
        <v>-450000000</v>
      </c>
      <c r="D81" s="18">
        <f t="shared" si="7"/>
        <v>2270569009</v>
      </c>
      <c r="E81" s="18">
        <f t="shared" si="7"/>
        <v>45443239.61999999</v>
      </c>
      <c r="F81" s="18">
        <f t="shared" si="7"/>
        <v>115025710.16</v>
      </c>
      <c r="G81" s="18">
        <f t="shared" si="7"/>
        <v>149076333.98000005</v>
      </c>
      <c r="H81" s="18">
        <f t="shared" si="7"/>
        <v>115700990.12000002</v>
      </c>
      <c r="I81" s="18">
        <f t="shared" si="7"/>
        <v>92702145.389999986</v>
      </c>
      <c r="J81" s="18">
        <f t="shared" si="7"/>
        <v>302673089.73000002</v>
      </c>
      <c r="K81" s="18">
        <f t="shared" si="7"/>
        <v>124155662.01000001</v>
      </c>
      <c r="L81" s="18">
        <f t="shared" si="7"/>
        <v>113817898.61999999</v>
      </c>
      <c r="M81" s="18">
        <f t="shared" si="7"/>
        <v>111169116.42999998</v>
      </c>
    </row>
    <row r="82" spans="1:13" x14ac:dyDescent="0.35">
      <c r="A82" t="s">
        <v>91</v>
      </c>
    </row>
    <row r="84" spans="1:13" ht="6" customHeight="1" x14ac:dyDescent="0.35">
      <c r="A84" s="19" t="s">
        <v>92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</row>
    <row r="85" spans="1:13" ht="15.75" customHeight="1" x14ac:dyDescent="0.3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x14ac:dyDescent="0.35">
      <c r="A86" s="20" t="s">
        <v>93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</row>
    <row r="87" spans="1:13" x14ac:dyDescent="0.35">
      <c r="A87" s="20" t="s">
        <v>94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</row>
  </sheetData>
  <mergeCells count="13">
    <mergeCell ref="A84:M85"/>
    <mergeCell ref="A86:M86"/>
    <mergeCell ref="A87:M87"/>
    <mergeCell ref="A1:M1"/>
    <mergeCell ref="A2:M2"/>
    <mergeCell ref="A3:M3"/>
    <mergeCell ref="A4:M4"/>
    <mergeCell ref="A5:M5"/>
    <mergeCell ref="A7:A8"/>
    <mergeCell ref="B7:B8"/>
    <mergeCell ref="C7:C8"/>
    <mergeCell ref="D7:D8"/>
    <mergeCell ref="E7:M7"/>
  </mergeCells>
  <pageMargins left="0.11811023622047245" right="0.11811023622047245" top="0.27559055118110237" bottom="0.15748031496062992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indicador 2021</vt:lpstr>
      <vt:lpstr>'Ejecución indicador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Fior Daliza Lopez</cp:lastModifiedBy>
  <dcterms:created xsi:type="dcterms:W3CDTF">2021-10-06T22:54:02Z</dcterms:created>
  <dcterms:modified xsi:type="dcterms:W3CDTF">2021-10-07T18:45:41Z</dcterms:modified>
</cp:coreProperties>
</file>